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'Sheet1'!$A$1:$T$41</definedName>
  </definedNames>
  <calcPr fullCalcOnLoad="1"/>
</workbook>
</file>

<file path=xl/sharedStrings.xml><?xml version="1.0" encoding="utf-8"?>
<sst xmlns="http://schemas.openxmlformats.org/spreadsheetml/2006/main" count="304" uniqueCount="120">
  <si>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</si>
  <si>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</si>
  <si>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</si>
  <si>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</si>
  <si>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</si>
  <si>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</si>
  <si>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</si>
  <si>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</si>
  <si>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</si>
  <si>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</si>
  <si>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</si>
  <si>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</si>
  <si>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</si>
  <si>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</si>
  <si>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</si>
  <si>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</si>
  <si>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</si>
  <si>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</si>
  <si>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</si>
  <si>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</si>
  <si>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</si>
  <si>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</si>
  <si>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</si>
  <si>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</si>
  <si>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</si>
  <si>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</si>
  <si>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</si>
  <si>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</si>
  <si>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</si>
  <si>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</si>
  <si>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</si>
  <si>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</si>
  <si>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</si>
  <si>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</si>
  <si>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</si>
  <si>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</si>
  <si>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</si>
  <si>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</si>
  <si>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</si>
  <si>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</si>
  <si>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</si>
  <si>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</si>
  <si>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</si>
  <si>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</si>
  <si>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</si>
  <si>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</si>
  <si>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</si>
  <si>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</si>
  <si>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</si>
  <si>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</si>
  <si>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</si>
  <si>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</si>
  <si>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</si>
  <si>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</si>
  <si>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</si>
  <si>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</si>
  <si>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</si>
  <si>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</si>
  <si>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</si>
  <si>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</si>
  <si>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</si>
  <si>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</si>
  <si>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</si>
  <si>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</si>
  <si>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</si>
  <si>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</si>
  <si>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</si>
  <si>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</si>
  <si>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</si>
  <si>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</si>
  <si>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</si>
  <si>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</si>
  <si>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</si>
  <si>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</si>
  <si>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</si>
  <si>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</si>
  <si>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</si>
  <si>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</si>
  <si>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</si>
  <si>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</si>
  <si>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</si>
  <si>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</si>
  <si>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</si>
  <si>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</si>
  <si>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</si>
  <si>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</si>
  <si>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</si>
  <si>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</si>
  <si>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</si>
  <si>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</si>
  <si>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</si>
  <si>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</si>
  <si>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</si>
  <si>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</si>
  <si>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</si>
  <si>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</si>
  <si>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</si>
  <si>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RFP#</t>
  </si>
  <si>
    <t>TITLE:</t>
  </si>
  <si>
    <t>DATE:</t>
  </si>
  <si>
    <t>FINAL RANKING</t>
  </si>
  <si>
    <t>565-11668</t>
  </si>
  <si>
    <t>JANITORIAL SERVICES, CITYWIDE</t>
  </si>
  <si>
    <t>Rater #1 - D. Smith</t>
  </si>
  <si>
    <t>Rater #2 - A. Battle</t>
  </si>
  <si>
    <t>Rater #3 - O. Huguet</t>
  </si>
  <si>
    <t>Rater #4 - C. Bean</t>
  </si>
  <si>
    <t>Understanding needs of City as presented in narrative proposal</t>
  </si>
  <si>
    <t>Experience of firm, qualifications, past performances, references</t>
  </si>
  <si>
    <t>Green Cleaning</t>
  </si>
  <si>
    <t>Total Project Cost</t>
  </si>
  <si>
    <t>Image Companies</t>
  </si>
  <si>
    <t>Sunshine Cleaning</t>
  </si>
  <si>
    <t>USSI, Inc.</t>
  </si>
  <si>
    <t>Ceiling to Floor</t>
  </si>
  <si>
    <t>Local Vendor Preference</t>
  </si>
  <si>
    <t>Local Preference Deduction</t>
  </si>
  <si>
    <t>Total Final Score</t>
  </si>
  <si>
    <t>Total Combined Points</t>
  </si>
  <si>
    <t>RFP EVALUATION COMMITTEE TABULATION - FINAL RANKING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</si>
</sst>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%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2" fontId="3" fillId="0" borderId="23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38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textRotation="90"/>
      <protection/>
    </xf>
    <xf numFmtId="0" fontId="45" fillId="0" borderId="14" xfId="0" applyFont="1" applyBorder="1" applyAlignment="1" applyProtection="1">
      <alignment textRotation="90"/>
      <protection/>
    </xf>
    <xf numFmtId="0" fontId="45" fillId="0" borderId="15" xfId="0" applyFont="1" applyBorder="1" applyAlignment="1" applyProtection="1">
      <alignment textRotation="90"/>
      <protection/>
    </xf>
    <xf numFmtId="0" fontId="3" fillId="32" borderId="22" xfId="0" applyFont="1" applyFill="1" applyBorder="1" applyAlignment="1" applyProtection="1">
      <alignment horizontal="center" textRotation="90" wrapText="1"/>
      <protection/>
    </xf>
    <xf numFmtId="0" fontId="45" fillId="0" borderId="3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 locked="0"/>
    </xf>
    <xf numFmtId="2" fontId="45" fillId="0" borderId="12" xfId="0" applyNumberFormat="1" applyFont="1" applyFill="1" applyBorder="1" applyAlignment="1" applyProtection="1">
      <alignment/>
      <protection/>
    </xf>
    <xf numFmtId="0" fontId="9" fillId="33" borderId="30" xfId="58" applyFont="1" applyFill="1" applyBorder="1" applyAlignment="1" applyProtection="1">
      <alignment horizontal="left"/>
      <protection/>
    </xf>
    <xf numFmtId="0" fontId="45" fillId="0" borderId="38" xfId="0" applyFont="1" applyFill="1" applyBorder="1" applyAlignment="1" applyProtection="1">
      <alignment/>
      <protection/>
    </xf>
    <xf numFmtId="2" fontId="3" fillId="0" borderId="39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32" borderId="35" xfId="0" applyFont="1" applyFill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/>
      <protection/>
    </xf>
    <xf numFmtId="0" fontId="45" fillId="0" borderId="40" xfId="0" applyFont="1" applyFill="1" applyBorder="1" applyAlignment="1" applyProtection="1">
      <alignment/>
      <protection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/>
      <protection/>
    </xf>
    <xf numFmtId="2" fontId="45" fillId="0" borderId="11" xfId="0" applyNumberFormat="1" applyFont="1" applyFill="1" applyBorder="1" applyAlignment="1" applyProtection="1">
      <alignment/>
      <protection/>
    </xf>
    <xf numFmtId="0" fontId="9" fillId="33" borderId="0" xfId="58" applyFont="1" applyFill="1" applyBorder="1" applyAlignment="1" applyProtection="1">
      <alignment horizontal="left"/>
      <protection/>
    </xf>
    <xf numFmtId="2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/>
    </xf>
    <xf numFmtId="0" fontId="9" fillId="33" borderId="10" xfId="58" applyFont="1" applyFill="1" applyBorder="1" applyAlignment="1" applyProtection="1">
      <alignment horizontal="left"/>
      <protection/>
    </xf>
    <xf numFmtId="2" fontId="45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5" fillId="0" borderId="42" xfId="0" applyFont="1" applyBorder="1" applyAlignment="1" applyProtection="1">
      <alignment/>
      <protection/>
    </xf>
    <xf numFmtId="0" fontId="45" fillId="0" borderId="43" xfId="0" applyFont="1" applyBorder="1" applyAlignment="1" applyProtection="1">
      <alignment horizontal="center" vertical="center"/>
      <protection/>
    </xf>
    <xf numFmtId="2" fontId="3" fillId="0" borderId="44" xfId="0" applyNumberFormat="1" applyFont="1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0" fontId="45" fillId="0" borderId="0" xfId="0" applyNumberFormat="1" applyFont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0" fontId="0" fillId="0" borderId="0" xfId="44" applyNumberFormat="1" applyFont="1" applyAlignment="1" applyProtection="1">
      <alignment/>
      <protection/>
    </xf>
    <xf numFmtId="0" fontId="0" fillId="0" borderId="0" xfId="44" applyNumberFormat="1" applyFont="1" applyFill="1" applyAlignment="1" applyProtection="1">
      <alignment/>
      <protection/>
    </xf>
    <xf numFmtId="0" fontId="45" fillId="0" borderId="0" xfId="44" applyNumberFormat="1" applyFont="1" applyAlignment="1" applyProtection="1">
      <alignment/>
      <protection/>
    </xf>
    <xf numFmtId="0" fontId="0" fillId="0" borderId="0" xfId="44" applyNumberFormat="1" applyFont="1" applyBorder="1" applyAlignment="1" applyProtection="1">
      <alignment/>
      <protection/>
    </xf>
    <xf numFmtId="2" fontId="3" fillId="0" borderId="30" xfId="0" applyNumberFormat="1" applyFon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44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0" fontId="0" fillId="0" borderId="17" xfId="44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center" textRotation="90"/>
      <protection/>
    </xf>
    <xf numFmtId="0" fontId="0" fillId="0" borderId="35" xfId="0" applyBorder="1" applyAlignment="1" applyProtection="1">
      <alignment horizontal="center" textRotation="90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textRotation="90"/>
      <protection/>
    </xf>
    <xf numFmtId="0" fontId="0" fillId="0" borderId="43" xfId="0" applyBorder="1" applyAlignment="1" applyProtection="1">
      <alignment horizontal="center" textRotation="90"/>
      <protection/>
    </xf>
    <xf numFmtId="10" fontId="0" fillId="0" borderId="0" xfId="0" applyNumberFormat="1" applyBorder="1" applyAlignment="1" applyProtection="1">
      <alignment horizontal="center" textRotation="90"/>
      <protection/>
    </xf>
    <xf numFmtId="10" fontId="0" fillId="0" borderId="35" xfId="0" applyNumberFormat="1" applyBorder="1" applyAlignment="1" applyProtection="1">
      <alignment horizontal="center" textRotation="90"/>
      <protection/>
    </xf>
    <xf numFmtId="0" fontId="0" fillId="0" borderId="0" xfId="44" applyNumberFormat="1" applyFont="1" applyBorder="1" applyAlignment="1" applyProtection="1">
      <alignment horizontal="center" textRotation="90"/>
      <protection/>
    </xf>
    <xf numFmtId="0" fontId="0" fillId="0" borderId="35" xfId="44" applyNumberFormat="1" applyFont="1" applyBorder="1" applyAlignment="1" applyProtection="1">
      <alignment horizontal="center" textRotation="90"/>
      <protection/>
    </xf>
    <xf numFmtId="0" fontId="45" fillId="0" borderId="42" xfId="0" applyFont="1" applyFill="1" applyBorder="1" applyAlignment="1" applyProtection="1">
      <alignment horizontal="center"/>
      <protection/>
    </xf>
    <xf numFmtId="0" fontId="45" fillId="0" borderId="45" xfId="0" applyFont="1" applyFill="1" applyBorder="1" applyAlignment="1" applyProtection="1">
      <alignment horizontal="center"/>
      <protection/>
    </xf>
    <xf numFmtId="14" fontId="45" fillId="0" borderId="0" xfId="0" applyNumberFormat="1" applyFont="1" applyFill="1" applyAlignment="1" applyProtection="1">
      <alignment horizontal="left"/>
      <protection/>
    </xf>
    <xf numFmtId="0" fontId="45" fillId="0" borderId="38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9527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view="pageBreakPreview" zoomScaleNormal="130" zoomScaleSheetLayoutView="100" workbookViewId="0" topLeftCell="A34">
      <selection activeCell="Q40" sqref="Q40"/>
    </sheetView>
  </sheetViews>
  <sheetFormatPr defaultColWidth="9.140625" defaultRowHeight="15"/>
  <cols>
    <col min="1" max="1" width="30.57421875" style="50" customWidth="1"/>
    <col min="2" max="9" width="4.8515625" style="50" customWidth="1"/>
    <col min="10" max="10" width="4.7109375" style="50" customWidth="1"/>
    <col min="11" max="12" width="4.8515625" style="50" customWidth="1"/>
    <col min="13" max="13" width="4.7109375" style="50" customWidth="1"/>
    <col min="14" max="14" width="5.8515625" style="50" customWidth="1"/>
    <col min="15" max="15" width="6.00390625" style="50" customWidth="1"/>
    <col min="16" max="16" width="6.140625" style="50" customWidth="1"/>
    <col min="17" max="17" width="7.28125" style="87" customWidth="1"/>
    <col min="18" max="18" width="7.8515625" style="92" customWidth="1"/>
    <col min="19" max="19" width="8.28125" style="50" customWidth="1"/>
    <col min="20" max="20" width="4.421875" style="50" customWidth="1"/>
    <col min="21" max="16384" width="9.140625" style="50" customWidth="1"/>
  </cols>
  <sheetData>
    <row r="2" ht="23.25">
      <c r="B2" s="54" t="s">
        <v>96</v>
      </c>
    </row>
    <row r="3" ht="23.25">
      <c r="B3" s="54" t="s">
        <v>119</v>
      </c>
    </row>
    <row r="5" spans="2:9" ht="18.75">
      <c r="B5" s="53" t="s">
        <v>97</v>
      </c>
      <c r="D5" s="57" t="s">
        <v>101</v>
      </c>
      <c r="E5" s="57"/>
      <c r="F5" s="57"/>
      <c r="G5" s="57"/>
      <c r="H5" s="57"/>
      <c r="I5" s="57"/>
    </row>
    <row r="6" spans="2:18" s="52" customFormat="1" ht="18.75">
      <c r="B6" s="55" t="s">
        <v>98</v>
      </c>
      <c r="D6" s="74" t="s">
        <v>102</v>
      </c>
      <c r="E6" s="74"/>
      <c r="F6" s="74"/>
      <c r="G6" s="74"/>
      <c r="H6" s="74"/>
      <c r="I6" s="74"/>
      <c r="Q6" s="88"/>
      <c r="R6" s="93"/>
    </row>
    <row r="7" spans="2:18" s="52" customFormat="1" ht="18.75">
      <c r="B7" s="55" t="s">
        <v>99</v>
      </c>
      <c r="D7" s="118">
        <v>42348</v>
      </c>
      <c r="E7" s="118"/>
      <c r="F7" s="118"/>
      <c r="G7" s="74"/>
      <c r="H7" s="74"/>
      <c r="I7" s="74"/>
      <c r="Q7" s="88"/>
      <c r="R7" s="93"/>
    </row>
    <row r="8" spans="4:18" s="52" customFormat="1" ht="15.75">
      <c r="D8" s="74"/>
      <c r="E8" s="74"/>
      <c r="F8" s="74"/>
      <c r="G8" s="74"/>
      <c r="H8" s="74"/>
      <c r="I8" s="74"/>
      <c r="Q8" s="88"/>
      <c r="R8" s="93"/>
    </row>
    <row r="9" spans="17:18" s="52" customFormat="1" ht="15.75" thickBot="1">
      <c r="Q9" s="88"/>
      <c r="R9" s="93"/>
    </row>
    <row r="10" spans="1:18" s="57" customFormat="1" ht="15.75" customHeight="1" thickBot="1">
      <c r="A10" s="56"/>
      <c r="B10" s="116" t="s">
        <v>103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9"/>
      <c r="Q10" s="89"/>
      <c r="R10" s="94"/>
    </row>
    <row r="11" spans="1:18" s="57" customFormat="1" ht="93" customHeight="1" thickBot="1">
      <c r="A11" s="84"/>
      <c r="B11" s="107" t="s">
        <v>107</v>
      </c>
      <c r="C11" s="108"/>
      <c r="D11" s="109"/>
      <c r="E11" s="107" t="s">
        <v>108</v>
      </c>
      <c r="F11" s="108"/>
      <c r="G11" s="109"/>
      <c r="H11" s="107" t="s">
        <v>109</v>
      </c>
      <c r="I11" s="108"/>
      <c r="J11" s="109"/>
      <c r="K11" s="107" t="s">
        <v>110</v>
      </c>
      <c r="L11" s="108"/>
      <c r="M11" s="109"/>
      <c r="N11" s="58"/>
      <c r="Q11" s="89"/>
      <c r="R11" s="94"/>
    </row>
    <row r="12" spans="1:18" s="57" customFormat="1" ht="71.25" customHeight="1">
      <c r="A12" s="85" t="s">
        <v>29</v>
      </c>
      <c r="B12" s="59" t="s">
        <v>1</v>
      </c>
      <c r="C12" s="60" t="s">
        <v>2</v>
      </c>
      <c r="D12" s="61" t="s">
        <v>3</v>
      </c>
      <c r="E12" s="59" t="s">
        <v>1</v>
      </c>
      <c r="F12" s="60" t="s">
        <v>2</v>
      </c>
      <c r="G12" s="61" t="s">
        <v>3</v>
      </c>
      <c r="H12" s="59" t="s">
        <v>1</v>
      </c>
      <c r="I12" s="60" t="s">
        <v>2</v>
      </c>
      <c r="J12" s="61" t="s">
        <v>3</v>
      </c>
      <c r="K12" s="59" t="s">
        <v>1</v>
      </c>
      <c r="L12" s="60" t="s">
        <v>2</v>
      </c>
      <c r="M12" s="61" t="s">
        <v>3</v>
      </c>
      <c r="N12" s="62" t="s">
        <v>0</v>
      </c>
      <c r="Q12" s="89"/>
      <c r="R12" s="94"/>
    </row>
    <row r="13" spans="1:18" s="57" customFormat="1" ht="15.75">
      <c r="A13" s="63" t="s">
        <v>111</v>
      </c>
      <c r="B13" s="75">
        <v>0.25</v>
      </c>
      <c r="C13" s="64">
        <v>3</v>
      </c>
      <c r="D13" s="65">
        <f>SUM(B13*C13)</f>
        <v>0.75</v>
      </c>
      <c r="E13" s="75">
        <v>0.35</v>
      </c>
      <c r="F13" s="64">
        <v>3</v>
      </c>
      <c r="G13" s="65">
        <f>SUM(E13*F13)</f>
        <v>1.0499999999999998</v>
      </c>
      <c r="H13" s="75">
        <v>0.05</v>
      </c>
      <c r="I13" s="64">
        <v>3</v>
      </c>
      <c r="J13" s="65">
        <f>SUM(H13*I13)</f>
        <v>0.15000000000000002</v>
      </c>
      <c r="K13" s="75">
        <v>0.35</v>
      </c>
      <c r="L13" s="64">
        <v>3</v>
      </c>
      <c r="M13" s="65">
        <f>SUM(K13*L13)</f>
        <v>1.0499999999999998</v>
      </c>
      <c r="N13" s="51">
        <f>SUM(D13+G13+J13+M13)</f>
        <v>2.9999999999999996</v>
      </c>
      <c r="Q13" s="89"/>
      <c r="R13" s="94"/>
    </row>
    <row r="14" spans="1:18" s="57" customFormat="1" ht="15.75">
      <c r="A14" s="66" t="s">
        <v>112</v>
      </c>
      <c r="B14" s="75">
        <v>0.25</v>
      </c>
      <c r="C14" s="64">
        <v>2</v>
      </c>
      <c r="D14" s="65">
        <f>SUM(B14*C14)</f>
        <v>0.5</v>
      </c>
      <c r="E14" s="75">
        <v>0.35</v>
      </c>
      <c r="F14" s="64">
        <v>2</v>
      </c>
      <c r="G14" s="65">
        <f>SUM(E14*F14)</f>
        <v>0.7</v>
      </c>
      <c r="H14" s="75">
        <v>0.05</v>
      </c>
      <c r="I14" s="64">
        <v>2</v>
      </c>
      <c r="J14" s="65">
        <f>SUM(H14*I14)</f>
        <v>0.1</v>
      </c>
      <c r="K14" s="75">
        <v>0.35</v>
      </c>
      <c r="L14" s="64">
        <v>2</v>
      </c>
      <c r="M14" s="65">
        <f>SUM(K14*L14)</f>
        <v>0.7</v>
      </c>
      <c r="N14" s="51">
        <f>SUM(D14+G14+J14+M14)</f>
        <v>2</v>
      </c>
      <c r="Q14" s="89"/>
      <c r="R14" s="94"/>
    </row>
    <row r="15" spans="1:18" s="57" customFormat="1" ht="15.75">
      <c r="A15" s="66" t="s">
        <v>113</v>
      </c>
      <c r="B15" s="75">
        <v>0.25</v>
      </c>
      <c r="C15" s="64">
        <v>1</v>
      </c>
      <c r="D15" s="65">
        <f>SUM(B15*C15)</f>
        <v>0.25</v>
      </c>
      <c r="E15" s="75">
        <v>0.35</v>
      </c>
      <c r="F15" s="64">
        <v>1</v>
      </c>
      <c r="G15" s="65">
        <f>SUM(E15*F15)</f>
        <v>0.35</v>
      </c>
      <c r="H15" s="75">
        <v>0.05</v>
      </c>
      <c r="I15" s="64">
        <v>1</v>
      </c>
      <c r="J15" s="65">
        <f>SUM(H15*I15)</f>
        <v>0.05</v>
      </c>
      <c r="K15" s="75">
        <v>0.35</v>
      </c>
      <c r="L15" s="64">
        <v>4</v>
      </c>
      <c r="M15" s="65">
        <f>SUM(K15*L15)</f>
        <v>1.4</v>
      </c>
      <c r="N15" s="86">
        <f>SUM(D15+G15+J15+M15)</f>
        <v>2.05</v>
      </c>
      <c r="Q15" s="89"/>
      <c r="R15" s="94"/>
    </row>
    <row r="16" spans="1:18" s="57" customFormat="1" ht="15.75">
      <c r="A16" s="66" t="s">
        <v>114</v>
      </c>
      <c r="B16" s="75">
        <v>0.25</v>
      </c>
      <c r="C16" s="64">
        <v>4</v>
      </c>
      <c r="D16" s="65">
        <f>SUM(B16*C16)</f>
        <v>1</v>
      </c>
      <c r="E16" s="75">
        <v>0.35</v>
      </c>
      <c r="F16" s="64">
        <v>4</v>
      </c>
      <c r="G16" s="65">
        <f>SUM(E16*F16)</f>
        <v>1.4</v>
      </c>
      <c r="H16" s="75">
        <v>0.05</v>
      </c>
      <c r="I16" s="64">
        <v>4</v>
      </c>
      <c r="J16" s="65">
        <f>SUM(H16*I16)</f>
        <v>0.2</v>
      </c>
      <c r="K16" s="75">
        <v>0.35</v>
      </c>
      <c r="L16" s="64">
        <v>1</v>
      </c>
      <c r="M16" s="65">
        <f>SUM(K16*L16)</f>
        <v>0.35</v>
      </c>
      <c r="N16" s="86">
        <f>SUM(D16+G16+J16+M16)</f>
        <v>2.95</v>
      </c>
      <c r="Q16" s="89"/>
      <c r="R16" s="94"/>
    </row>
    <row r="17" ht="15.75" thickBot="1"/>
    <row r="18" spans="2:14" ht="16.5" thickBot="1">
      <c r="B18" s="116" t="s">
        <v>104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67"/>
    </row>
    <row r="19" spans="1:18" s="57" customFormat="1" ht="93" customHeight="1" thickBot="1">
      <c r="A19" s="84"/>
      <c r="B19" s="107" t="s">
        <v>107</v>
      </c>
      <c r="C19" s="108"/>
      <c r="D19" s="109"/>
      <c r="E19" s="107" t="s">
        <v>108</v>
      </c>
      <c r="F19" s="108"/>
      <c r="G19" s="109"/>
      <c r="H19" s="107" t="s">
        <v>109</v>
      </c>
      <c r="I19" s="108"/>
      <c r="J19" s="109"/>
      <c r="K19" s="107" t="s">
        <v>110</v>
      </c>
      <c r="L19" s="108"/>
      <c r="M19" s="109"/>
      <c r="N19" s="58"/>
      <c r="Q19" s="89"/>
      <c r="R19" s="94"/>
    </row>
    <row r="20" spans="1:14" ht="73.5" customHeight="1" thickBot="1">
      <c r="A20" s="73" t="s">
        <v>29</v>
      </c>
      <c r="B20" s="59" t="s">
        <v>1</v>
      </c>
      <c r="C20" s="60" t="s">
        <v>2</v>
      </c>
      <c r="D20" s="61" t="s">
        <v>3</v>
      </c>
      <c r="E20" s="59" t="s">
        <v>1</v>
      </c>
      <c r="F20" s="60" t="s">
        <v>2</v>
      </c>
      <c r="G20" s="61" t="s">
        <v>3</v>
      </c>
      <c r="H20" s="59" t="s">
        <v>1</v>
      </c>
      <c r="I20" s="60" t="s">
        <v>2</v>
      </c>
      <c r="J20" s="61" t="s">
        <v>3</v>
      </c>
      <c r="K20" s="59" t="s">
        <v>1</v>
      </c>
      <c r="L20" s="60" t="s">
        <v>2</v>
      </c>
      <c r="M20" s="61" t="s">
        <v>3</v>
      </c>
      <c r="N20" s="62" t="s">
        <v>0</v>
      </c>
    </row>
    <row r="21" spans="1:14" ht="15.75">
      <c r="A21" s="72" t="s">
        <v>111</v>
      </c>
      <c r="B21" s="75">
        <v>0.25</v>
      </c>
      <c r="C21" s="64">
        <v>2</v>
      </c>
      <c r="D21" s="65">
        <f>SUM(B21*C21)</f>
        <v>0.5</v>
      </c>
      <c r="E21" s="75">
        <v>0.35</v>
      </c>
      <c r="F21" s="64">
        <v>3</v>
      </c>
      <c r="G21" s="65">
        <f>SUM(E21*F21)</f>
        <v>1.0499999999999998</v>
      </c>
      <c r="H21" s="75">
        <v>0.05</v>
      </c>
      <c r="I21" s="64">
        <v>1</v>
      </c>
      <c r="J21" s="65">
        <f>SUM(H21*I21)</f>
        <v>0.05</v>
      </c>
      <c r="K21" s="75">
        <v>0.35</v>
      </c>
      <c r="L21" s="64">
        <v>3</v>
      </c>
      <c r="M21" s="65">
        <f>SUM(K21*L21)</f>
        <v>1.0499999999999998</v>
      </c>
      <c r="N21" s="51">
        <f>SUM(D21+G21+J21+M21)</f>
        <v>2.6499999999999995</v>
      </c>
    </row>
    <row r="22" spans="1:14" ht="15.75">
      <c r="A22" s="66" t="s">
        <v>112</v>
      </c>
      <c r="B22" s="75">
        <v>0.25</v>
      </c>
      <c r="C22" s="64">
        <v>3</v>
      </c>
      <c r="D22" s="65">
        <f>SUM(B22*C22)</f>
        <v>0.75</v>
      </c>
      <c r="E22" s="75">
        <v>0.35</v>
      </c>
      <c r="F22" s="64">
        <v>2</v>
      </c>
      <c r="G22" s="65">
        <f>SUM(E22*F22)</f>
        <v>0.7</v>
      </c>
      <c r="H22" s="75">
        <v>0.05</v>
      </c>
      <c r="I22" s="64">
        <v>4</v>
      </c>
      <c r="J22" s="65">
        <f>SUM(H22*I22)</f>
        <v>0.2</v>
      </c>
      <c r="K22" s="75">
        <v>0.35</v>
      </c>
      <c r="L22" s="64">
        <v>2</v>
      </c>
      <c r="M22" s="65">
        <f>SUM(K22*L22)</f>
        <v>0.7</v>
      </c>
      <c r="N22" s="51">
        <f>SUM(D22+G22+J22+M22)</f>
        <v>2.3499999999999996</v>
      </c>
    </row>
    <row r="23" spans="1:14" ht="15.75">
      <c r="A23" s="80" t="s">
        <v>113</v>
      </c>
      <c r="B23" s="81">
        <v>0.25</v>
      </c>
      <c r="C23" s="64">
        <v>1</v>
      </c>
      <c r="D23" s="81">
        <f>SUM(B23*C23)</f>
        <v>0.25</v>
      </c>
      <c r="E23" s="81">
        <v>0.35</v>
      </c>
      <c r="F23" s="64">
        <v>1</v>
      </c>
      <c r="G23" s="81">
        <f>SUM(E23*F23)</f>
        <v>0.35</v>
      </c>
      <c r="H23" s="81">
        <v>0.05</v>
      </c>
      <c r="I23" s="64">
        <v>3</v>
      </c>
      <c r="J23" s="81">
        <f>SUM(H23*I23)</f>
        <v>0.15000000000000002</v>
      </c>
      <c r="K23" s="81">
        <v>0.35</v>
      </c>
      <c r="L23" s="64">
        <v>4</v>
      </c>
      <c r="M23" s="81">
        <f>SUM(K23*L23)</f>
        <v>1.4</v>
      </c>
      <c r="N23" s="82">
        <f>SUM(D23+G23+J23+M23)</f>
        <v>2.15</v>
      </c>
    </row>
    <row r="24" spans="1:14" ht="15.75">
      <c r="A24" s="80" t="s">
        <v>114</v>
      </c>
      <c r="B24" s="81">
        <v>0.25</v>
      </c>
      <c r="C24" s="64">
        <v>4</v>
      </c>
      <c r="D24" s="81">
        <f>SUM(B24*C24)</f>
        <v>1</v>
      </c>
      <c r="E24" s="81">
        <v>0.35</v>
      </c>
      <c r="F24" s="64">
        <v>4</v>
      </c>
      <c r="G24" s="81">
        <f>SUM(E24*F24)</f>
        <v>1.4</v>
      </c>
      <c r="H24" s="81">
        <v>0.05</v>
      </c>
      <c r="I24" s="64">
        <v>2</v>
      </c>
      <c r="J24" s="81">
        <f>SUM(H24*I24)</f>
        <v>0.1</v>
      </c>
      <c r="K24" s="81">
        <v>0.35</v>
      </c>
      <c r="L24" s="64">
        <v>1</v>
      </c>
      <c r="M24" s="81">
        <f>SUM(K24*L24)</f>
        <v>0.35</v>
      </c>
      <c r="N24" s="82">
        <f>SUM(D24+G24+J24+M24)</f>
        <v>2.85</v>
      </c>
    </row>
    <row r="25" ht="15.75" thickBot="1"/>
    <row r="26" spans="2:14" ht="16.5" thickBot="1">
      <c r="B26" s="116" t="s">
        <v>105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67"/>
    </row>
    <row r="27" spans="1:18" s="57" customFormat="1" ht="96" customHeight="1" thickBot="1">
      <c r="A27" s="84"/>
      <c r="B27" s="107" t="s">
        <v>107</v>
      </c>
      <c r="C27" s="108"/>
      <c r="D27" s="109"/>
      <c r="E27" s="107" t="s">
        <v>108</v>
      </c>
      <c r="F27" s="108"/>
      <c r="G27" s="109"/>
      <c r="H27" s="107" t="s">
        <v>109</v>
      </c>
      <c r="I27" s="108"/>
      <c r="J27" s="109"/>
      <c r="K27" s="107" t="s">
        <v>110</v>
      </c>
      <c r="L27" s="108"/>
      <c r="M27" s="109"/>
      <c r="N27" s="58"/>
      <c r="Q27" s="89"/>
      <c r="R27" s="94"/>
    </row>
    <row r="28" spans="1:14" ht="74.25" customHeight="1" thickBot="1">
      <c r="A28" s="73" t="s">
        <v>29</v>
      </c>
      <c r="B28" s="59" t="s">
        <v>1</v>
      </c>
      <c r="C28" s="60" t="s">
        <v>2</v>
      </c>
      <c r="D28" s="61" t="s">
        <v>3</v>
      </c>
      <c r="E28" s="59" t="s">
        <v>1</v>
      </c>
      <c r="F28" s="60" t="s">
        <v>2</v>
      </c>
      <c r="G28" s="61" t="s">
        <v>3</v>
      </c>
      <c r="H28" s="59" t="s">
        <v>1</v>
      </c>
      <c r="I28" s="60" t="s">
        <v>2</v>
      </c>
      <c r="J28" s="61" t="s">
        <v>3</v>
      </c>
      <c r="K28" s="59" t="s">
        <v>1</v>
      </c>
      <c r="L28" s="60" t="s">
        <v>2</v>
      </c>
      <c r="M28" s="61" t="s">
        <v>3</v>
      </c>
      <c r="N28" s="62" t="s">
        <v>0</v>
      </c>
    </row>
    <row r="29" spans="1:14" ht="15.75">
      <c r="A29" s="72" t="s">
        <v>111</v>
      </c>
      <c r="B29" s="75">
        <v>0.25</v>
      </c>
      <c r="C29" s="64">
        <v>2</v>
      </c>
      <c r="D29" s="65">
        <f>SUM(B29*C29)</f>
        <v>0.5</v>
      </c>
      <c r="E29" s="75">
        <v>0.35</v>
      </c>
      <c r="F29" s="64">
        <v>2</v>
      </c>
      <c r="G29" s="65">
        <f>SUM(E29*F29)</f>
        <v>0.7</v>
      </c>
      <c r="H29" s="75">
        <v>0.05</v>
      </c>
      <c r="I29" s="64">
        <v>2</v>
      </c>
      <c r="J29" s="65">
        <f>SUM(H29*I29)</f>
        <v>0.1</v>
      </c>
      <c r="K29" s="75">
        <v>0.35</v>
      </c>
      <c r="L29" s="64">
        <v>3</v>
      </c>
      <c r="M29" s="65">
        <f>SUM(K29*L29)</f>
        <v>1.0499999999999998</v>
      </c>
      <c r="N29" s="51">
        <f>SUM(D29+G29+J29+M29)</f>
        <v>2.3499999999999996</v>
      </c>
    </row>
    <row r="30" spans="1:14" ht="15.75">
      <c r="A30" s="66" t="s">
        <v>112</v>
      </c>
      <c r="B30" s="75">
        <v>0.25</v>
      </c>
      <c r="C30" s="64">
        <v>4</v>
      </c>
      <c r="D30" s="65">
        <f>SUM(B30*C30)</f>
        <v>1</v>
      </c>
      <c r="E30" s="75">
        <v>0.35</v>
      </c>
      <c r="F30" s="64">
        <v>4</v>
      </c>
      <c r="G30" s="65">
        <f>SUM(E30*F30)</f>
        <v>1.4</v>
      </c>
      <c r="H30" s="75">
        <v>0.05</v>
      </c>
      <c r="I30" s="64">
        <v>3</v>
      </c>
      <c r="J30" s="65">
        <f>SUM(H30*I30)</f>
        <v>0.15000000000000002</v>
      </c>
      <c r="K30" s="75">
        <v>0.35</v>
      </c>
      <c r="L30" s="64">
        <v>2</v>
      </c>
      <c r="M30" s="65">
        <f>SUM(K30*L30)</f>
        <v>0.7</v>
      </c>
      <c r="N30" s="51">
        <f>SUM(D30+G30+J30+M30)</f>
        <v>3.25</v>
      </c>
    </row>
    <row r="31" spans="1:14" ht="15.75">
      <c r="A31" s="80" t="s">
        <v>113</v>
      </c>
      <c r="B31" s="81">
        <v>0.25</v>
      </c>
      <c r="C31" s="64">
        <v>1</v>
      </c>
      <c r="D31" s="81">
        <f>SUM(B31*C31)</f>
        <v>0.25</v>
      </c>
      <c r="E31" s="81">
        <v>0.35</v>
      </c>
      <c r="F31" s="64">
        <v>1</v>
      </c>
      <c r="G31" s="81">
        <f>SUM(E31*F31)</f>
        <v>0.35</v>
      </c>
      <c r="H31" s="81">
        <v>0.05</v>
      </c>
      <c r="I31" s="64">
        <v>1</v>
      </c>
      <c r="J31" s="81">
        <f>SUM(H31*I31)</f>
        <v>0.05</v>
      </c>
      <c r="K31" s="81">
        <v>0.35</v>
      </c>
      <c r="L31" s="64">
        <v>4</v>
      </c>
      <c r="M31" s="81">
        <f>SUM(K31*L31)</f>
        <v>1.4</v>
      </c>
      <c r="N31" s="82">
        <f>SUM(D31+G31+J31+M31)</f>
        <v>2.05</v>
      </c>
    </row>
    <row r="32" spans="1:14" ht="15.75">
      <c r="A32" s="80" t="s">
        <v>114</v>
      </c>
      <c r="B32" s="81">
        <v>0.25</v>
      </c>
      <c r="C32" s="64">
        <v>3</v>
      </c>
      <c r="D32" s="81">
        <f>SUM(B32*C32)</f>
        <v>0.75</v>
      </c>
      <c r="E32" s="81">
        <v>0.35</v>
      </c>
      <c r="F32" s="64">
        <v>3</v>
      </c>
      <c r="G32" s="81">
        <f>SUM(E32*F32)</f>
        <v>1.0499999999999998</v>
      </c>
      <c r="H32" s="81">
        <v>0.05</v>
      </c>
      <c r="I32" s="64">
        <v>4</v>
      </c>
      <c r="J32" s="81">
        <f>SUM(H32*I32)</f>
        <v>0.2</v>
      </c>
      <c r="K32" s="81">
        <v>0.35</v>
      </c>
      <c r="L32" s="64">
        <v>1</v>
      </c>
      <c r="M32" s="81">
        <f>SUM(K32*L32)</f>
        <v>0.35</v>
      </c>
      <c r="N32" s="82">
        <f>SUM(D32+G32+J32+M32)</f>
        <v>2.3499999999999996</v>
      </c>
    </row>
    <row r="33" spans="1:14" ht="16.5" thickBot="1">
      <c r="A33" s="76"/>
      <c r="B33" s="77"/>
      <c r="C33" s="78"/>
      <c r="D33" s="77"/>
      <c r="E33" s="77"/>
      <c r="F33" s="78"/>
      <c r="G33" s="77"/>
      <c r="H33" s="77"/>
      <c r="I33" s="78"/>
      <c r="J33" s="77"/>
      <c r="K33" s="77"/>
      <c r="L33" s="78"/>
      <c r="M33" s="77"/>
      <c r="N33" s="79"/>
    </row>
    <row r="34" spans="2:14" ht="16.5" thickBot="1">
      <c r="B34" s="116" t="s">
        <v>106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67"/>
    </row>
    <row r="35" spans="1:20" s="57" customFormat="1" ht="96.75" customHeight="1" thickBot="1">
      <c r="A35" s="84"/>
      <c r="B35" s="107" t="s">
        <v>107</v>
      </c>
      <c r="C35" s="108"/>
      <c r="D35" s="109"/>
      <c r="E35" s="107" t="s">
        <v>108</v>
      </c>
      <c r="F35" s="108"/>
      <c r="G35" s="109"/>
      <c r="H35" s="107" t="s">
        <v>109</v>
      </c>
      <c r="I35" s="108"/>
      <c r="J35" s="109"/>
      <c r="K35" s="107" t="s">
        <v>110</v>
      </c>
      <c r="L35" s="108"/>
      <c r="M35" s="109"/>
      <c r="N35" s="58"/>
      <c r="O35" s="110" t="s">
        <v>26</v>
      </c>
      <c r="P35" s="105" t="s">
        <v>118</v>
      </c>
      <c r="Q35" s="112" t="s">
        <v>115</v>
      </c>
      <c r="R35" s="114" t="s">
        <v>116</v>
      </c>
      <c r="S35" s="105" t="s">
        <v>117</v>
      </c>
      <c r="T35" s="105" t="s">
        <v>100</v>
      </c>
    </row>
    <row r="36" spans="1:20" ht="74.25" customHeight="1" thickBot="1">
      <c r="A36" s="73" t="s">
        <v>29</v>
      </c>
      <c r="B36" s="59" t="s">
        <v>1</v>
      </c>
      <c r="C36" s="60" t="s">
        <v>2</v>
      </c>
      <c r="D36" s="61" t="s">
        <v>3</v>
      </c>
      <c r="E36" s="59" t="s">
        <v>1</v>
      </c>
      <c r="F36" s="60" t="s">
        <v>2</v>
      </c>
      <c r="G36" s="61" t="s">
        <v>3</v>
      </c>
      <c r="H36" s="59" t="s">
        <v>1</v>
      </c>
      <c r="I36" s="60" t="s">
        <v>2</v>
      </c>
      <c r="J36" s="61" t="s">
        <v>3</v>
      </c>
      <c r="K36" s="59" t="s">
        <v>1</v>
      </c>
      <c r="L36" s="60" t="s">
        <v>2</v>
      </c>
      <c r="M36" s="61" t="s">
        <v>3</v>
      </c>
      <c r="N36" s="70" t="s">
        <v>0</v>
      </c>
      <c r="O36" s="111"/>
      <c r="P36" s="106"/>
      <c r="Q36" s="113"/>
      <c r="R36" s="115"/>
      <c r="S36" s="106"/>
      <c r="T36" s="106"/>
    </row>
    <row r="37" spans="1:20" ht="15.75">
      <c r="A37" s="72" t="s">
        <v>111</v>
      </c>
      <c r="B37" s="75">
        <v>0.25</v>
      </c>
      <c r="C37" s="64">
        <v>2</v>
      </c>
      <c r="D37" s="65">
        <f>SUM(B37*C37)</f>
        <v>0.5</v>
      </c>
      <c r="E37" s="75">
        <v>0.35</v>
      </c>
      <c r="F37" s="64">
        <v>2</v>
      </c>
      <c r="G37" s="65">
        <f>SUM(E37*F37)</f>
        <v>0.7</v>
      </c>
      <c r="H37" s="75">
        <v>0.05</v>
      </c>
      <c r="I37" s="64">
        <v>3</v>
      </c>
      <c r="J37" s="65">
        <f>SUM(H37*I37)</f>
        <v>0.15000000000000002</v>
      </c>
      <c r="K37" s="75">
        <v>0.35</v>
      </c>
      <c r="L37" s="64">
        <v>3</v>
      </c>
      <c r="M37" s="65">
        <f>SUM(K37*L37)</f>
        <v>1.0499999999999998</v>
      </c>
      <c r="N37" s="68">
        <f>SUM(D37+G37+J37+M37)</f>
        <v>2.4</v>
      </c>
      <c r="O37" s="71">
        <f>(N13+N21+N29+N37)/4</f>
        <v>2.5999999999999996</v>
      </c>
      <c r="P37" s="97">
        <f>+N13+N21+N29+N37</f>
        <v>10.399999999999999</v>
      </c>
      <c r="Q37" s="91">
        <v>0.05</v>
      </c>
      <c r="R37" s="98">
        <f>P37*Q37</f>
        <v>0.5199999999999999</v>
      </c>
      <c r="S37" s="69">
        <f>P37-R37</f>
        <v>9.879999999999999</v>
      </c>
      <c r="T37" s="99">
        <v>3</v>
      </c>
    </row>
    <row r="38" spans="1:20" ht="15.75">
      <c r="A38" s="66" t="s">
        <v>112</v>
      </c>
      <c r="B38" s="75">
        <v>0.25</v>
      </c>
      <c r="C38" s="64">
        <v>3</v>
      </c>
      <c r="D38" s="65">
        <f>SUM(B38*C38)</f>
        <v>0.75</v>
      </c>
      <c r="E38" s="75">
        <v>0.35</v>
      </c>
      <c r="F38" s="64">
        <v>3</v>
      </c>
      <c r="G38" s="65">
        <f>SUM(E38*F38)</f>
        <v>1.0499999999999998</v>
      </c>
      <c r="H38" s="75">
        <v>0.05</v>
      </c>
      <c r="I38" s="64">
        <v>2</v>
      </c>
      <c r="J38" s="65">
        <f>SUM(H38*I38)</f>
        <v>0.1</v>
      </c>
      <c r="K38" s="75">
        <v>0.35</v>
      </c>
      <c r="L38" s="64">
        <v>2</v>
      </c>
      <c r="M38" s="65">
        <f>SUM(K38*L38)</f>
        <v>0.7</v>
      </c>
      <c r="N38" s="68">
        <f>SUM(D38+G38+J38+M38)</f>
        <v>2.5999999999999996</v>
      </c>
      <c r="O38" s="71">
        <f>(N14+N22+N30+N38)/4</f>
        <v>2.55</v>
      </c>
      <c r="P38" s="69">
        <f>+N14+N22+N30+N38</f>
        <v>10.2</v>
      </c>
      <c r="Q38" s="91">
        <v>0.1</v>
      </c>
      <c r="R38" s="98">
        <f>P38*Q38</f>
        <v>1.02</v>
      </c>
      <c r="S38" s="69">
        <f>P38-R38</f>
        <v>9.18</v>
      </c>
      <c r="T38" s="99">
        <v>2</v>
      </c>
    </row>
    <row r="39" spans="1:20" ht="15.75">
      <c r="A39" s="80" t="s">
        <v>113</v>
      </c>
      <c r="B39" s="81">
        <v>0.25</v>
      </c>
      <c r="C39" s="64">
        <v>1</v>
      </c>
      <c r="D39" s="81">
        <f>SUM(B39*C39)</f>
        <v>0.25</v>
      </c>
      <c r="E39" s="81">
        <v>0.35</v>
      </c>
      <c r="F39" s="64">
        <v>1</v>
      </c>
      <c r="G39" s="81">
        <f>SUM(E39*F39)</f>
        <v>0.35</v>
      </c>
      <c r="H39" s="81">
        <v>0.05</v>
      </c>
      <c r="I39" s="64">
        <v>1</v>
      </c>
      <c r="J39" s="81">
        <f>SUM(H39*I39)</f>
        <v>0.05</v>
      </c>
      <c r="K39" s="81">
        <v>0.35</v>
      </c>
      <c r="L39" s="64">
        <v>4</v>
      </c>
      <c r="M39" s="81">
        <f>SUM(K39*L39)</f>
        <v>1.4</v>
      </c>
      <c r="N39" s="96">
        <f>SUM(D39+G39+J39+M39)</f>
        <v>2.05</v>
      </c>
      <c r="O39" s="71">
        <f>(N15+N23+N31+N39)/4</f>
        <v>2.0749999999999997</v>
      </c>
      <c r="P39" s="69">
        <f>+N15+N23+N31+N39</f>
        <v>8.299999999999999</v>
      </c>
      <c r="Q39" s="91">
        <v>0.05</v>
      </c>
      <c r="R39" s="98">
        <f>P39*Q39</f>
        <v>0.415</v>
      </c>
      <c r="S39" s="69">
        <f>P39-R39</f>
        <v>7.884999999999999</v>
      </c>
      <c r="T39" s="99">
        <v>1</v>
      </c>
    </row>
    <row r="40" spans="1:20" ht="15.75">
      <c r="A40" s="80" t="s">
        <v>114</v>
      </c>
      <c r="B40" s="81">
        <v>0.25</v>
      </c>
      <c r="C40" s="64">
        <v>4</v>
      </c>
      <c r="D40" s="81">
        <f>SUM(B40*C40)</f>
        <v>1</v>
      </c>
      <c r="E40" s="81">
        <v>0.35</v>
      </c>
      <c r="F40" s="64">
        <v>4</v>
      </c>
      <c r="G40" s="81">
        <f>SUM(E40*F40)</f>
        <v>1.4</v>
      </c>
      <c r="H40" s="81">
        <v>0.05</v>
      </c>
      <c r="I40" s="64">
        <v>4</v>
      </c>
      <c r="J40" s="81">
        <f>SUM(H40*I40)</f>
        <v>0.2</v>
      </c>
      <c r="K40" s="81">
        <v>0.35</v>
      </c>
      <c r="L40" s="64">
        <v>1</v>
      </c>
      <c r="M40" s="81">
        <f>SUM(K40*L40)</f>
        <v>0.35</v>
      </c>
      <c r="N40" s="96">
        <f>SUM(D40+G40+J40+M40)</f>
        <v>2.95</v>
      </c>
      <c r="O40" s="71">
        <f>(N16+N24+N32+N40)/4</f>
        <v>2.7750000000000004</v>
      </c>
      <c r="P40" s="69">
        <f>+N16+N24+N32+N40</f>
        <v>11.100000000000001</v>
      </c>
      <c r="Q40" s="91"/>
      <c r="R40" s="98">
        <f>P40*Q40</f>
        <v>0</v>
      </c>
      <c r="S40" s="69">
        <f>P40-R40</f>
        <v>11.100000000000001</v>
      </c>
      <c r="T40" s="99">
        <v>4</v>
      </c>
    </row>
    <row r="41" spans="15:20" ht="15.75" thickBot="1">
      <c r="O41" s="100"/>
      <c r="P41" s="101"/>
      <c r="Q41" s="102"/>
      <c r="R41" s="103"/>
      <c r="S41" s="101"/>
      <c r="T41" s="104"/>
    </row>
    <row r="42" spans="1:18" ht="15.75">
      <c r="A42" s="76"/>
      <c r="B42" s="77"/>
      <c r="C42" s="78"/>
      <c r="D42" s="77"/>
      <c r="E42" s="77"/>
      <c r="F42" s="78"/>
      <c r="G42" s="77"/>
      <c r="H42" s="77"/>
      <c r="I42" s="78"/>
      <c r="J42" s="77"/>
      <c r="K42" s="77"/>
      <c r="L42" s="78"/>
      <c r="M42" s="77"/>
      <c r="N42" s="79"/>
      <c r="O42" s="83"/>
      <c r="P42" s="83"/>
      <c r="Q42" s="90"/>
      <c r="R42" s="95"/>
    </row>
    <row r="43" spans="1:18" ht="15.75">
      <c r="A43" s="76"/>
      <c r="B43" s="77"/>
      <c r="C43" s="78"/>
      <c r="D43" s="77"/>
      <c r="E43" s="77"/>
      <c r="F43" s="78"/>
      <c r="G43" s="77"/>
      <c r="H43" s="77"/>
      <c r="I43" s="78"/>
      <c r="J43" s="77"/>
      <c r="K43" s="77"/>
      <c r="L43" s="78"/>
      <c r="M43" s="77"/>
      <c r="N43" s="79"/>
      <c r="O43" s="83"/>
      <c r="P43" s="83"/>
      <c r="Q43" s="90"/>
      <c r="R43" s="95"/>
    </row>
    <row r="44" spans="1:18" ht="15.75">
      <c r="A44" s="76"/>
      <c r="B44" s="77"/>
      <c r="C44" s="78"/>
      <c r="D44" s="77"/>
      <c r="E44" s="77"/>
      <c r="F44" s="78"/>
      <c r="G44" s="77"/>
      <c r="H44" s="77"/>
      <c r="I44" s="78"/>
      <c r="J44" s="77"/>
      <c r="K44" s="77"/>
      <c r="L44" s="78"/>
      <c r="M44" s="77"/>
      <c r="N44" s="79"/>
      <c r="O44" s="83"/>
      <c r="P44" s="83"/>
      <c r="Q44" s="90"/>
      <c r="R44" s="95"/>
    </row>
    <row r="45" spans="1:18" ht="15.75">
      <c r="A45" s="76"/>
      <c r="B45" s="77"/>
      <c r="C45" s="78"/>
      <c r="D45" s="77"/>
      <c r="E45" s="77"/>
      <c r="F45" s="78"/>
      <c r="G45" s="77"/>
      <c r="H45" s="77"/>
      <c r="I45" s="78"/>
      <c r="J45" s="77"/>
      <c r="K45" s="77"/>
      <c r="L45" s="78"/>
      <c r="M45" s="77"/>
      <c r="N45" s="79"/>
      <c r="O45" s="83"/>
      <c r="P45" s="83"/>
      <c r="Q45" s="90"/>
      <c r="R45" s="95"/>
    </row>
  </sheetData>
  <sheetProtection selectLockedCells="1"/>
  <mergeCells count="27">
    <mergeCell ref="B35:D35"/>
    <mergeCell ref="E35:G35"/>
    <mergeCell ref="H35:J35"/>
    <mergeCell ref="K35:M35"/>
    <mergeCell ref="B26:M26"/>
    <mergeCell ref="B27:D27"/>
    <mergeCell ref="E27:G27"/>
    <mergeCell ref="H27:J27"/>
    <mergeCell ref="D7:F7"/>
    <mergeCell ref="B19:D19"/>
    <mergeCell ref="E19:G19"/>
    <mergeCell ref="H19:J19"/>
    <mergeCell ref="K19:M19"/>
    <mergeCell ref="B10:N10"/>
    <mergeCell ref="B11:D11"/>
    <mergeCell ref="H11:J11"/>
    <mergeCell ref="E11:G11"/>
    <mergeCell ref="T35:T36"/>
    <mergeCell ref="K11:M11"/>
    <mergeCell ref="O35:O36"/>
    <mergeCell ref="P35:P36"/>
    <mergeCell ref="Q35:Q36"/>
    <mergeCell ref="R35:R36"/>
    <mergeCell ref="S35:S36"/>
    <mergeCell ref="K27:M27"/>
    <mergeCell ref="B18:M18"/>
    <mergeCell ref="B34:M34"/>
  </mergeCells>
  <printOptions/>
  <pageMargins left="0.25" right="0.25" top="0.75" bottom="0.75" header="0.3" footer="0.3"/>
  <pageSetup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120" t="s">
        <v>32</v>
      </c>
      <c r="B3" s="121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120"/>
      <c r="B4" s="122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120"/>
      <c r="B5" s="123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120"/>
      <c r="B6" s="124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120"/>
      <c r="B7" s="124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120"/>
      <c r="B8" s="124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120"/>
      <c r="B9" s="124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120"/>
      <c r="B10" s="124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120"/>
      <c r="B11" s="124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120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120" t="s">
        <v>31</v>
      </c>
      <c r="B16" s="121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120"/>
      <c r="B17" s="122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120"/>
      <c r="B18" s="123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120"/>
      <c r="B19" s="124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120"/>
      <c r="B20" s="124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120"/>
      <c r="B21" s="124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120"/>
      <c r="B22" s="124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120"/>
      <c r="B23" s="124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120"/>
      <c r="B24" s="124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120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120" t="s">
        <v>30</v>
      </c>
      <c r="B29" s="121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120"/>
      <c r="B30" s="122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120"/>
      <c r="B31" s="123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120"/>
      <c r="B32" s="124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120"/>
      <c r="B33" s="124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120"/>
      <c r="B34" s="124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120"/>
      <c r="B35" s="124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120"/>
      <c r="B36" s="124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120"/>
      <c r="B37" s="124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120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29:A38"/>
    <mergeCell ref="B29:B31"/>
    <mergeCell ref="B32:B34"/>
    <mergeCell ref="B35:B37"/>
    <mergeCell ref="B19:B21"/>
    <mergeCell ref="B22:B24"/>
    <mergeCell ref="A3:A12"/>
    <mergeCell ref="B3:B5"/>
    <mergeCell ref="B6:B8"/>
    <mergeCell ref="B9:B11"/>
    <mergeCell ref="A16:A25"/>
    <mergeCell ref="B16:B1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2016-01-21T21:32:49Z</cp:lastPrinted>
  <dcterms:created xsi:type="dcterms:W3CDTF">2012-03-05T13:08:53Z</dcterms:created>
  <dcterms:modified xsi:type="dcterms:W3CDTF">2016-01-26T14:05:50Z</dcterms:modified>
  <cp:category/>
  <cp:version/>
  <cp:contentType/>
  <cp:contentStatus/>
</cp:coreProperties>
</file>