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0" windowWidth="17865" windowHeight="11040" activeTab="0"/>
  </bookViews>
  <sheets>
    <sheet name="Sheet1" sheetId="1" r:id="rId1"/>
  </sheets>
  <definedNames>
    <definedName name="_xlnm.Print_Area" localSheetId="0">'Sheet1'!$A$1:$S$46</definedName>
  </definedNames>
  <calcPr fullCalcOnLoad="1"/>
</workbook>
</file>

<file path=xl/sharedStrings.xml><?xml version="1.0" encoding="utf-8"?>
<sst xmlns="http://schemas.openxmlformats.org/spreadsheetml/2006/main" count="70" uniqueCount="24">
  <si>
    <t>Total Points Awarded</t>
  </si>
  <si>
    <t>Weight Factor</t>
  </si>
  <si>
    <t>Ranking</t>
  </si>
  <si>
    <t>Point Subtotal</t>
  </si>
  <si>
    <t>Average Points Awarded</t>
  </si>
  <si>
    <t>PROPOSING FIRM</t>
  </si>
  <si>
    <t>CITY OF FORT LAUDERDALE</t>
  </si>
  <si>
    <t>Kimley Horn</t>
  </si>
  <si>
    <t>RFP EVALUATION COMMITTEE TABULATION - 1st Meeting</t>
  </si>
  <si>
    <t>Qualifications: To include Firm and Project team. Including principals and staff. licenses, any related certifications, etc., insurance and other pertinent information.</t>
  </si>
  <si>
    <t>Keith &amp; Assoc.</t>
  </si>
  <si>
    <t>Fernando Blanco</t>
  </si>
  <si>
    <t xml:space="preserve">Total Combined Points </t>
  </si>
  <si>
    <t>RFQ# 276-11830</t>
  </si>
  <si>
    <t>TITLE:FXE Taxiway Foxtrot Relocation Consultant</t>
  </si>
  <si>
    <t>DATE: 12/13/16</t>
  </si>
  <si>
    <t xml:space="preserve">Experience in Aviation Services: To include planning and design development, construction engineering and inspection, construction management, surveying, environmental, electrical, geotechnical testing and analysis, asphalt pavement testing services conforming to FAA P-401 specifications. </t>
  </si>
  <si>
    <t>History and Past Performance of the Firm: To include references to previous and similar projects, ability to meet time and budget requirements, grant support services on FAA projects, Previous DBE participation efforts.</t>
  </si>
  <si>
    <t xml:space="preserve">History and Past Performance of the Firm: To include references to previous and similar projects, ability to meet time and budget requirements, grant support services on FAA projects, Previous DBE participation .
</t>
  </si>
  <si>
    <t>History and Past Performance of the Firm: To include references to previous and similar projects, ability to meet time and budget requirements, grant support services on FAA projects, Previous DBE participation .</t>
  </si>
  <si>
    <t>Approach to Scope of Work To include all requirements as indicated in the scope of work, DBE participation, Grant support services, current and projected workload.</t>
  </si>
  <si>
    <t xml:space="preserve">Approach to Scope of Work To include all requirements as indicated in the scope of work, DBE participation, Grant support services, current and projected workload.
</t>
  </si>
  <si>
    <t>Carlton Harrison</t>
  </si>
  <si>
    <t>Khant Myat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</si>
</sst>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 applyProtection="1">
      <alignment/>
      <protection/>
    </xf>
    <xf numFmtId="2" fontId="2" fillId="0" borderId="11" xfId="0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4" fontId="39" fillId="0" borderId="0" xfId="44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44" fontId="39" fillId="0" borderId="0" xfId="44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9" fillId="0" borderId="12" xfId="0" applyFont="1" applyBorder="1" applyAlignment="1" applyProtection="1">
      <alignment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textRotation="90"/>
      <protection/>
    </xf>
    <xf numFmtId="0" fontId="39" fillId="0" borderId="15" xfId="0" applyFont="1" applyBorder="1" applyAlignment="1" applyProtection="1">
      <alignment textRotation="90"/>
      <protection/>
    </xf>
    <xf numFmtId="0" fontId="39" fillId="0" borderId="16" xfId="0" applyFont="1" applyBorder="1" applyAlignment="1" applyProtection="1">
      <alignment textRotation="90"/>
      <protection/>
    </xf>
    <xf numFmtId="0" fontId="2" fillId="32" borderId="17" xfId="0" applyFont="1" applyFill="1" applyBorder="1" applyAlignment="1" applyProtection="1">
      <alignment horizontal="center" textRotation="90" wrapText="1"/>
      <protection/>
    </xf>
    <xf numFmtId="2" fontId="39" fillId="0" borderId="18" xfId="0" applyNumberFormat="1" applyFont="1" applyFill="1" applyBorder="1" applyAlignment="1" applyProtection="1">
      <alignment/>
      <protection/>
    </xf>
    <xf numFmtId="0" fontId="39" fillId="0" borderId="19" xfId="0" applyFont="1" applyFill="1" applyBorder="1" applyAlignment="1" applyProtection="1">
      <alignment/>
      <protection locked="0"/>
    </xf>
    <xf numFmtId="2" fontId="39" fillId="0" borderId="20" xfId="0" applyNumberFormat="1" applyFont="1" applyFill="1" applyBorder="1" applyAlignment="1" applyProtection="1">
      <alignment/>
      <protection/>
    </xf>
    <xf numFmtId="0" fontId="39" fillId="0" borderId="18" xfId="0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textRotation="90" wrapText="1"/>
      <protection/>
    </xf>
    <xf numFmtId="2" fontId="2" fillId="0" borderId="22" xfId="0" applyNumberFormat="1" applyFont="1" applyFill="1" applyBorder="1" applyAlignment="1" applyProtection="1">
      <alignment/>
      <protection/>
    </xf>
    <xf numFmtId="2" fontId="40" fillId="0" borderId="23" xfId="0" applyNumberFormat="1" applyFont="1" applyBorder="1" applyAlignment="1" applyProtection="1">
      <alignment/>
      <protection/>
    </xf>
    <xf numFmtId="0" fontId="5" fillId="33" borderId="24" xfId="0" applyFont="1" applyFill="1" applyBorder="1" applyAlignment="1">
      <alignment horizontal="center" textRotation="90" wrapText="1"/>
    </xf>
    <xf numFmtId="2" fontId="2" fillId="0" borderId="25" xfId="0" applyNumberFormat="1" applyFont="1" applyFill="1" applyBorder="1" applyAlignment="1">
      <alignment/>
    </xf>
    <xf numFmtId="0" fontId="39" fillId="0" borderId="26" xfId="0" applyFont="1" applyFill="1" applyBorder="1" applyAlignment="1" applyProtection="1">
      <alignment horizontal="center"/>
      <protection/>
    </xf>
    <xf numFmtId="0" fontId="39" fillId="0" borderId="27" xfId="0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39" fillId="0" borderId="0" xfId="0" applyFont="1" applyFill="1" applyAlignment="1" applyProtection="1">
      <alignment/>
      <protection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104775</xdr:rowOff>
    </xdr:from>
    <xdr:to>
      <xdr:col>0</xdr:col>
      <xdr:colOff>1952625</xdr:colOff>
      <xdr:row>5</xdr:row>
      <xdr:rowOff>28575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048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28"/>
  <sheetViews>
    <sheetView tabSelected="1" view="pageBreakPreview" zoomScaleNormal="130" zoomScaleSheetLayoutView="100" workbookViewId="0" topLeftCell="A25">
      <selection activeCell="Q27" sqref="Q27"/>
    </sheetView>
  </sheetViews>
  <sheetFormatPr defaultColWidth="9.140625" defaultRowHeight="15"/>
  <cols>
    <col min="1" max="1" width="30.57421875" style="3" customWidth="1"/>
    <col min="2" max="3" width="4.8515625" style="3" customWidth="1"/>
    <col min="4" max="4" width="10.8515625" style="3" customWidth="1"/>
    <col min="5" max="6" width="4.8515625" style="3" customWidth="1"/>
    <col min="7" max="7" width="15.421875" style="3" customWidth="1"/>
    <col min="8" max="9" width="4.8515625" style="3" customWidth="1"/>
    <col min="10" max="10" width="15.57421875" style="3" customWidth="1"/>
    <col min="11" max="12" width="4.8515625" style="3" customWidth="1"/>
    <col min="13" max="13" width="15.28125" style="3" customWidth="1"/>
    <col min="14" max="14" width="6.7109375" style="3" customWidth="1"/>
    <col min="15" max="15" width="7.28125" style="3" customWidth="1"/>
    <col min="16" max="16" width="12.28125" style="3" customWidth="1"/>
    <col min="17" max="18" width="4.8515625" style="3" customWidth="1"/>
    <col min="19" max="19" width="4.7109375" style="3" customWidth="1"/>
    <col min="20" max="21" width="4.8515625" style="3" customWidth="1"/>
    <col min="22" max="22" width="4.7109375" style="3" customWidth="1"/>
    <col min="23" max="24" width="4.8515625" style="3" customWidth="1"/>
    <col min="25" max="25" width="4.7109375" style="3" customWidth="1"/>
    <col min="26" max="32" width="4.8515625" style="3" customWidth="1"/>
    <col min="33" max="33" width="5.7109375" style="3" customWidth="1"/>
    <col min="34" max="34" width="4.8515625" style="3" customWidth="1"/>
    <col min="35" max="35" width="4.7109375" style="3" customWidth="1"/>
    <col min="36" max="37" width="4.8515625" style="3" customWidth="1"/>
    <col min="38" max="38" width="4.7109375" style="3" customWidth="1"/>
    <col min="39" max="40" width="4.8515625" style="3" customWidth="1"/>
    <col min="41" max="41" width="4.7109375" style="3" customWidth="1"/>
    <col min="42" max="43" width="4.8515625" style="3" customWidth="1"/>
    <col min="44" max="44" width="4.7109375" style="3" customWidth="1"/>
    <col min="45" max="46" width="4.8515625" style="3" customWidth="1"/>
    <col min="47" max="47" width="4.7109375" style="3" customWidth="1"/>
    <col min="48" max="49" width="4.8515625" style="3" customWidth="1"/>
    <col min="50" max="50" width="4.7109375" style="3" customWidth="1"/>
    <col min="51" max="52" width="4.8515625" style="3" customWidth="1"/>
    <col min="53" max="53" width="4.7109375" style="3" customWidth="1"/>
    <col min="54" max="60" width="4.8515625" style="3" customWidth="1"/>
    <col min="61" max="61" width="5.7109375" style="3" customWidth="1"/>
    <col min="62" max="62" width="4.8515625" style="3" customWidth="1"/>
    <col min="63" max="63" width="4.7109375" style="3" customWidth="1"/>
    <col min="64" max="65" width="4.8515625" style="3" customWidth="1"/>
    <col min="66" max="66" width="4.7109375" style="3" customWidth="1"/>
    <col min="67" max="68" width="4.8515625" style="3" customWidth="1"/>
    <col min="69" max="69" width="4.7109375" style="3" customWidth="1"/>
    <col min="70" max="71" width="4.8515625" style="3" customWidth="1"/>
    <col min="72" max="72" width="4.7109375" style="3" customWidth="1"/>
    <col min="73" max="74" width="4.8515625" style="3" customWidth="1"/>
    <col min="75" max="75" width="4.7109375" style="3" customWidth="1"/>
    <col min="76" max="77" width="4.8515625" style="3" customWidth="1"/>
    <col min="78" max="78" width="4.7109375" style="3" customWidth="1"/>
    <col min="79" max="80" width="4.8515625" style="3" customWidth="1"/>
    <col min="81" max="81" width="4.7109375" style="3" customWidth="1"/>
    <col min="82" max="88" width="4.8515625" style="3" customWidth="1"/>
    <col min="89" max="89" width="5.7109375" style="3" customWidth="1"/>
    <col min="90" max="90" width="8.421875" style="3" customWidth="1"/>
    <col min="91" max="91" width="7.7109375" style="3" customWidth="1"/>
    <col min="92" max="92" width="6.00390625" style="3" customWidth="1"/>
    <col min="93" max="93" width="28.140625" style="3" customWidth="1"/>
    <col min="94" max="94" width="14.00390625" style="4" customWidth="1"/>
    <col min="95" max="95" width="5.140625" style="3" customWidth="1"/>
    <col min="96" max="16384" width="9.140625" style="3" customWidth="1"/>
  </cols>
  <sheetData>
    <row r="2" ht="15.75">
      <c r="B2" s="3" t="s">
        <v>6</v>
      </c>
    </row>
    <row r="3" ht="15.75">
      <c r="B3" s="3" t="s">
        <v>8</v>
      </c>
    </row>
    <row r="5" ht="15.75">
      <c r="B5" s="3" t="s">
        <v>13</v>
      </c>
    </row>
    <row r="6" spans="2:94" s="5" customFormat="1" ht="15.75">
      <c r="B6" s="5" t="s">
        <v>14</v>
      </c>
      <c r="CP6" s="6"/>
    </row>
    <row r="7" spans="2:94" s="5" customFormat="1" ht="15.75">
      <c r="B7" s="33" t="s">
        <v>15</v>
      </c>
      <c r="C7" s="34"/>
      <c r="D7" s="34"/>
      <c r="E7" s="34"/>
      <c r="F7" s="34"/>
      <c r="CP7" s="6"/>
    </row>
    <row r="8" s="5" customFormat="1" ht="15.75">
      <c r="CP8" s="6"/>
    </row>
    <row r="9" s="5" customFormat="1" ht="16.5" thickBot="1">
      <c r="CP9" s="6"/>
    </row>
    <row r="10" spans="1:14" ht="15.75" customHeight="1" thickBot="1">
      <c r="A10" s="7"/>
      <c r="B10" s="24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189.75" customHeight="1" thickBot="1">
      <c r="A11" s="8"/>
      <c r="B11" s="27" t="s">
        <v>9</v>
      </c>
      <c r="C11" s="28"/>
      <c r="D11" s="29"/>
      <c r="E11" s="27" t="s">
        <v>16</v>
      </c>
      <c r="F11" s="28"/>
      <c r="G11" s="29"/>
      <c r="H11" s="30" t="s">
        <v>18</v>
      </c>
      <c r="I11" s="31"/>
      <c r="J11" s="32"/>
      <c r="K11" s="30" t="s">
        <v>21</v>
      </c>
      <c r="L11" s="31"/>
      <c r="M11" s="32"/>
      <c r="N11" s="9"/>
    </row>
    <row r="12" spans="1:14" ht="81" customHeight="1">
      <c r="A12" s="10" t="s">
        <v>5</v>
      </c>
      <c r="B12" s="11" t="s">
        <v>1</v>
      </c>
      <c r="C12" s="12" t="s">
        <v>2</v>
      </c>
      <c r="D12" s="13" t="s">
        <v>3</v>
      </c>
      <c r="E12" s="11" t="s">
        <v>1</v>
      </c>
      <c r="F12" s="12" t="s">
        <v>2</v>
      </c>
      <c r="G12" s="13" t="s">
        <v>3</v>
      </c>
      <c r="H12" s="11" t="s">
        <v>1</v>
      </c>
      <c r="I12" s="12" t="s">
        <v>2</v>
      </c>
      <c r="J12" s="13" t="s">
        <v>3</v>
      </c>
      <c r="K12" s="11" t="s">
        <v>1</v>
      </c>
      <c r="L12" s="12" t="s">
        <v>2</v>
      </c>
      <c r="M12" s="13" t="s">
        <v>3</v>
      </c>
      <c r="N12" s="14" t="s">
        <v>0</v>
      </c>
    </row>
    <row r="13" spans="1:14" ht="15.75">
      <c r="A13" s="18" t="s">
        <v>10</v>
      </c>
      <c r="B13" s="15">
        <v>0.15</v>
      </c>
      <c r="C13" s="16">
        <v>2</v>
      </c>
      <c r="D13" s="17">
        <f>SUM(B13*C13)</f>
        <v>0.3</v>
      </c>
      <c r="E13" s="15">
        <v>0.35</v>
      </c>
      <c r="F13" s="16">
        <v>2</v>
      </c>
      <c r="G13" s="17">
        <f>SUM(E13*F13)</f>
        <v>0.7</v>
      </c>
      <c r="H13" s="15">
        <v>0.15</v>
      </c>
      <c r="I13" s="16">
        <v>2</v>
      </c>
      <c r="J13" s="17">
        <f>SUM(H13*I13)</f>
        <v>0.3</v>
      </c>
      <c r="K13" s="15">
        <v>0.35</v>
      </c>
      <c r="L13" s="16">
        <v>1</v>
      </c>
      <c r="M13" s="17">
        <f>SUM(K13*L13)</f>
        <v>0.35</v>
      </c>
      <c r="N13" s="1">
        <f>SUM(D13+G13+J13+M13)</f>
        <v>1.65</v>
      </c>
    </row>
    <row r="14" spans="1:14" ht="15.75">
      <c r="A14" s="18" t="s">
        <v>7</v>
      </c>
      <c r="B14" s="15">
        <v>0.15</v>
      </c>
      <c r="C14" s="16">
        <v>1</v>
      </c>
      <c r="D14" s="17">
        <f>SUM(B14*C14)</f>
        <v>0.15</v>
      </c>
      <c r="E14" s="15">
        <v>0.35</v>
      </c>
      <c r="F14" s="16">
        <v>1</v>
      </c>
      <c r="G14" s="17">
        <f>SUM(E14*F14)</f>
        <v>0.35</v>
      </c>
      <c r="H14" s="15">
        <v>0.15</v>
      </c>
      <c r="I14" s="16">
        <v>1</v>
      </c>
      <c r="J14" s="17">
        <f>SUM(H14*I14)</f>
        <v>0.15</v>
      </c>
      <c r="K14" s="15">
        <v>0.35</v>
      </c>
      <c r="L14" s="16">
        <v>2</v>
      </c>
      <c r="M14" s="17">
        <f>SUM(K14*L14)</f>
        <v>0.7</v>
      </c>
      <c r="N14" s="1">
        <f>SUM(D14+G14+J14+M14)</f>
        <v>1.35</v>
      </c>
    </row>
    <row r="15" ht="16.5" thickBot="1"/>
    <row r="16" spans="1:14" ht="16.5" thickBot="1">
      <c r="A16" s="7"/>
      <c r="B16" s="24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</row>
    <row r="17" spans="1:14" ht="252.75" customHeight="1" thickBot="1">
      <c r="A17" s="8"/>
      <c r="B17" s="27" t="s">
        <v>9</v>
      </c>
      <c r="C17" s="28"/>
      <c r="D17" s="29"/>
      <c r="E17" s="27" t="s">
        <v>16</v>
      </c>
      <c r="F17" s="28"/>
      <c r="G17" s="29"/>
      <c r="H17" s="30" t="s">
        <v>19</v>
      </c>
      <c r="I17" s="31"/>
      <c r="J17" s="32"/>
      <c r="K17" s="30" t="s">
        <v>20</v>
      </c>
      <c r="L17" s="31"/>
      <c r="M17" s="32"/>
      <c r="N17" s="9"/>
    </row>
    <row r="18" spans="1:14" ht="111" customHeight="1">
      <c r="A18" s="10" t="s">
        <v>5</v>
      </c>
      <c r="B18" s="11" t="s">
        <v>1</v>
      </c>
      <c r="C18" s="12" t="s">
        <v>2</v>
      </c>
      <c r="D18" s="13" t="s">
        <v>3</v>
      </c>
      <c r="E18" s="11" t="s">
        <v>1</v>
      </c>
      <c r="F18" s="12" t="s">
        <v>2</v>
      </c>
      <c r="G18" s="13" t="s">
        <v>3</v>
      </c>
      <c r="H18" s="11" t="s">
        <v>1</v>
      </c>
      <c r="I18" s="12" t="s">
        <v>2</v>
      </c>
      <c r="J18" s="13" t="s">
        <v>3</v>
      </c>
      <c r="K18" s="11" t="s">
        <v>1</v>
      </c>
      <c r="L18" s="12" t="s">
        <v>2</v>
      </c>
      <c r="M18" s="13" t="s">
        <v>3</v>
      </c>
      <c r="N18" s="14" t="s">
        <v>0</v>
      </c>
    </row>
    <row r="19" spans="1:14" ht="15.75">
      <c r="A19" s="18" t="s">
        <v>10</v>
      </c>
      <c r="B19" s="15">
        <v>0.15</v>
      </c>
      <c r="C19" s="16">
        <v>2</v>
      </c>
      <c r="D19" s="17">
        <f>SUM(B19*C19)</f>
        <v>0.3</v>
      </c>
      <c r="E19" s="15">
        <v>0.35</v>
      </c>
      <c r="F19" s="16">
        <v>2</v>
      </c>
      <c r="G19" s="17">
        <f>SUM(E19*F19)</f>
        <v>0.7</v>
      </c>
      <c r="H19" s="15">
        <v>0.15</v>
      </c>
      <c r="I19" s="16">
        <v>2</v>
      </c>
      <c r="J19" s="17">
        <f>SUM(H19*I19)</f>
        <v>0.3</v>
      </c>
      <c r="K19" s="15">
        <v>0.35</v>
      </c>
      <c r="L19" s="16">
        <v>1</v>
      </c>
      <c r="M19" s="17">
        <f>SUM(K19*L19)</f>
        <v>0.35</v>
      </c>
      <c r="N19" s="1">
        <f>SUM(D19+G19+J19+M19)</f>
        <v>1.65</v>
      </c>
    </row>
    <row r="20" spans="1:14" ht="15.75">
      <c r="A20" s="18" t="s">
        <v>7</v>
      </c>
      <c r="B20" s="15">
        <v>0.15</v>
      </c>
      <c r="C20" s="16">
        <v>1</v>
      </c>
      <c r="D20" s="17">
        <f>SUM(B20*C20)</f>
        <v>0.15</v>
      </c>
      <c r="E20" s="15">
        <v>0.35</v>
      </c>
      <c r="F20" s="16">
        <v>1</v>
      </c>
      <c r="G20" s="17">
        <f>SUM(E20*F20)</f>
        <v>0.35</v>
      </c>
      <c r="H20" s="15">
        <v>0.15</v>
      </c>
      <c r="I20" s="16">
        <v>1</v>
      </c>
      <c r="J20" s="17">
        <f>SUM(H20*I20)</f>
        <v>0.15</v>
      </c>
      <c r="K20" s="15">
        <v>0.35</v>
      </c>
      <c r="L20" s="16">
        <v>2</v>
      </c>
      <c r="M20" s="17">
        <f>SUM(K20*L20)</f>
        <v>0.7</v>
      </c>
      <c r="N20" s="1">
        <f>SUM(D20+G20+J20+M20)</f>
        <v>1.35</v>
      </c>
    </row>
    <row r="23" ht="16.5" thickBot="1"/>
    <row r="24" spans="1:14" ht="33.75" customHeight="1" thickBot="1">
      <c r="A24" s="7"/>
      <c r="B24" s="24" t="s">
        <v>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257.25" customHeight="1" thickBot="1">
      <c r="A25" s="8"/>
      <c r="B25" s="27" t="s">
        <v>9</v>
      </c>
      <c r="C25" s="28"/>
      <c r="D25" s="29"/>
      <c r="E25" s="27" t="s">
        <v>16</v>
      </c>
      <c r="F25" s="28"/>
      <c r="G25" s="29"/>
      <c r="H25" s="30" t="s">
        <v>17</v>
      </c>
      <c r="I25" s="31"/>
      <c r="J25" s="32"/>
      <c r="K25" s="30" t="s">
        <v>20</v>
      </c>
      <c r="L25" s="31"/>
      <c r="M25" s="32"/>
      <c r="N25" s="9"/>
    </row>
    <row r="26" spans="1:16" ht="117.75" customHeight="1" thickBot="1">
      <c r="A26" s="10" t="s">
        <v>5</v>
      </c>
      <c r="B26" s="11" t="s">
        <v>1</v>
      </c>
      <c r="C26" s="12" t="s">
        <v>2</v>
      </c>
      <c r="D26" s="13" t="s">
        <v>3</v>
      </c>
      <c r="E26" s="11" t="s">
        <v>1</v>
      </c>
      <c r="F26" s="12" t="s">
        <v>2</v>
      </c>
      <c r="G26" s="13" t="s">
        <v>3</v>
      </c>
      <c r="H26" s="11" t="s">
        <v>1</v>
      </c>
      <c r="I26" s="12" t="s">
        <v>2</v>
      </c>
      <c r="J26" s="13" t="s">
        <v>3</v>
      </c>
      <c r="K26" s="11" t="s">
        <v>1</v>
      </c>
      <c r="L26" s="12" t="s">
        <v>2</v>
      </c>
      <c r="M26" s="13" t="s">
        <v>3</v>
      </c>
      <c r="N26" s="14" t="s">
        <v>0</v>
      </c>
      <c r="O26" s="19" t="s">
        <v>4</v>
      </c>
      <c r="P26" s="22" t="s">
        <v>12</v>
      </c>
    </row>
    <row r="27" spans="1:17" ht="15.75">
      <c r="A27" s="18" t="s">
        <v>10</v>
      </c>
      <c r="B27" s="15">
        <v>0.15</v>
      </c>
      <c r="C27" s="16">
        <v>2</v>
      </c>
      <c r="D27" s="17">
        <f>SUM(B27*C27)</f>
        <v>0.3</v>
      </c>
      <c r="E27" s="15">
        <v>0.35</v>
      </c>
      <c r="F27" s="16">
        <v>2</v>
      </c>
      <c r="G27" s="17">
        <f>SUM(E27*F27)</f>
        <v>0.7</v>
      </c>
      <c r="H27" s="15">
        <v>0.15</v>
      </c>
      <c r="I27" s="16">
        <v>2</v>
      </c>
      <c r="J27" s="17">
        <f>SUM(H27*I27)</f>
        <v>0.3</v>
      </c>
      <c r="K27" s="15">
        <v>0.35</v>
      </c>
      <c r="L27" s="16">
        <v>1</v>
      </c>
      <c r="M27" s="17">
        <f>SUM(K27*L27)</f>
        <v>0.35</v>
      </c>
      <c r="N27" s="1">
        <f>SUM(D27+G27+J27+M27)</f>
        <v>1.65</v>
      </c>
      <c r="O27" s="2">
        <f>SUM(N13+N19+N27)/3</f>
        <v>1.6499999999999997</v>
      </c>
      <c r="P27" s="23">
        <f>SUM(N13+N19+N27)</f>
        <v>4.949999999999999</v>
      </c>
      <c r="Q27" s="3">
        <v>2</v>
      </c>
    </row>
    <row r="28" spans="1:17" ht="16.5" thickBot="1">
      <c r="A28" s="18" t="s">
        <v>7</v>
      </c>
      <c r="B28" s="15">
        <v>0.15</v>
      </c>
      <c r="C28" s="16">
        <v>1</v>
      </c>
      <c r="D28" s="17">
        <f>SUM(B28*C28)</f>
        <v>0.15</v>
      </c>
      <c r="E28" s="15">
        <v>0.35</v>
      </c>
      <c r="F28" s="16">
        <v>1</v>
      </c>
      <c r="G28" s="17">
        <f>SUM(E28*F28)</f>
        <v>0.35</v>
      </c>
      <c r="H28" s="15">
        <v>0.15</v>
      </c>
      <c r="I28" s="16">
        <v>1</v>
      </c>
      <c r="J28" s="17">
        <f>SUM(H28*I28)</f>
        <v>0.15</v>
      </c>
      <c r="K28" s="15">
        <v>0.35</v>
      </c>
      <c r="L28" s="16">
        <v>2</v>
      </c>
      <c r="M28" s="17">
        <f>SUM(K28*L28)</f>
        <v>0.7</v>
      </c>
      <c r="N28" s="1">
        <f>SUM(D28+G28+J28+M28)</f>
        <v>1.35</v>
      </c>
      <c r="O28" s="20">
        <f>SUM(N14+N20+N28)/3</f>
        <v>1.3500000000000003</v>
      </c>
      <c r="P28" s="21">
        <f>SUM(N14+N20+N28)</f>
        <v>4.050000000000001</v>
      </c>
      <c r="Q28" s="3">
        <v>1</v>
      </c>
    </row>
    <row r="31" ht="150" customHeight="1"/>
    <row r="40" ht="147" customHeight="1"/>
  </sheetData>
  <sheetProtection selectLockedCells="1"/>
  <mergeCells count="16">
    <mergeCell ref="B7:F7"/>
    <mergeCell ref="B16:N16"/>
    <mergeCell ref="B17:D17"/>
    <mergeCell ref="E17:G17"/>
    <mergeCell ref="H17:J17"/>
    <mergeCell ref="K17:M17"/>
    <mergeCell ref="B24:N24"/>
    <mergeCell ref="B25:D25"/>
    <mergeCell ref="E25:G25"/>
    <mergeCell ref="H25:J25"/>
    <mergeCell ref="K25:M25"/>
    <mergeCell ref="B10:N10"/>
    <mergeCell ref="B11:D11"/>
    <mergeCell ref="H11:J11"/>
    <mergeCell ref="E11:G11"/>
    <mergeCell ref="K11:M11"/>
  </mergeCells>
  <printOptions/>
  <pageMargins left="0.5" right="0.114583333" top="0.291666666666667" bottom="0.25" header="0.3" footer="0.3"/>
  <pageSetup fitToHeight="1" fitToWidth="1" horizontalDpi="300" verticalDpi="300" orientation="portrait" scale="40" r:id="rId2"/>
  <rowBreaks count="1" manualBreakCount="1">
    <brk id="46" max="255" man="1"/>
  </rowBreaks>
  <colBreaks count="1" manualBreakCount="1">
    <brk id="61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2016-12-13T18:25:43Z</cp:lastPrinted>
  <dcterms:created xsi:type="dcterms:W3CDTF">2012-03-05T13:08:53Z</dcterms:created>
  <dcterms:modified xsi:type="dcterms:W3CDTF">2016-12-20T18:48:34Z</dcterms:modified>
  <cp:category/>
  <cp:version/>
  <cp:contentType/>
  <cp:contentStatus/>
</cp:coreProperties>
</file>