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<sst xmlns="http://schemas.openxmlformats.org/spreadsheetml/2006/main" count="274" uniqueCount="117">
  <si>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</si>
  <si>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</si>
  <si>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</si>
  <si>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</si>
  <si>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</si>
  <si>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</si>
  <si>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</si>
  <si>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</si>
  <si>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</si>
  <si>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</si>
  <si>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</si>
  <si>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</si>
  <si>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</si>
  <si>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</si>
  <si>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</si>
  <si>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</si>
  <si>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</si>
  <si>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</si>
  <si>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</si>
  <si>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</si>
  <si>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</si>
  <si>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</si>
  <si>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</si>
  <si>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</si>
  <si>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</si>
  <si>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</si>
  <si>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</si>
  <si>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</si>
  <si>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</si>
  <si>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</si>
  <si>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</si>
  <si>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</si>
  <si>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</si>
  <si>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</si>
  <si>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</si>
  <si>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</si>
  <si>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</si>
  <si>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</si>
  <si>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</si>
  <si>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</si>
  <si>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</si>
  <si>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</si>
  <si>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</si>
  <si>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</si>
  <si>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</si>
  <si>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</si>
  <si>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</si>
  <si>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</si>
  <si>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</si>
  <si>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</si>
  <si>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</si>
  <si>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</si>
  <si>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</si>
  <si>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</si>
  <si>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</si>
  <si>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</si>
  <si>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</si>
  <si>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</si>
  <si>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</si>
  <si>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</si>
  <si>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</si>
  <si>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</si>
  <si>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</si>
  <si>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</si>
  <si>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</si>
  <si>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</si>
  <si>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</si>
  <si>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</si>
  <si>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</si>
  <si>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</si>
  <si>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</si>
  <si>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</si>
  <si>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</si>
  <si>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</si>
  <si>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</si>
  <si>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</si>
  <si>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</si>
  <si>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</si>
  <si>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</si>
  <si>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</si>
  <si>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</si>
  <si>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</si>
  <si>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</si>
  <si>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</si>
  <si>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</si>
  <si>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</si>
  <si>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</si>
  <si>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</si>
  <si>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</si>
  <si>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</si>
  <si>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</si>
  <si>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</si>
  <si>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</si>
  <si>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</si>
  <si>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</si>
  <si>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</si>
  <si>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</si>
  <si>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</si>
  <si>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RFP#</t>
  </si>
  <si>
    <t>TITLE:</t>
  </si>
  <si>
    <t>DATE:</t>
  </si>
  <si>
    <t>FINAL RANKING</t>
  </si>
  <si>
    <t>Local Vendor Preference</t>
  </si>
  <si>
    <t>Local Preference Deduction</t>
  </si>
  <si>
    <t>Total Final Score</t>
  </si>
  <si>
    <t>The firm, fixed total costs proposed.</t>
  </si>
  <si>
    <t>975-11824</t>
  </si>
  <si>
    <t>Comprehensive Medical Evaluation for Fort Lauderdale Fire-Rescue Personnel</t>
  </si>
  <si>
    <t>Understands the scope of the project</t>
  </si>
  <si>
    <t>Experience</t>
  </si>
  <si>
    <t>References, Past Performance</t>
  </si>
  <si>
    <t>Life Scan Wellness Centers</t>
  </si>
  <si>
    <t>The Doctors Center Health Services, Inc.</t>
  </si>
  <si>
    <t>Rater #1 - Jo-Ann Lorber</t>
  </si>
  <si>
    <t>Rater #2 - Troy Cool</t>
  </si>
  <si>
    <t>Rater #3 - Mike Salzano</t>
  </si>
  <si>
    <t>The firm, fixed total costs proposed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</si>
</sst>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4" fontId="41" fillId="0" borderId="0" xfId="44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4" fontId="41" fillId="0" borderId="0" xfId="44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1" fillId="0" borderId="38" xfId="0" applyFont="1" applyBorder="1" applyAlignment="1" applyProtection="1">
      <alignment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textRotation="90"/>
      <protection/>
    </xf>
    <xf numFmtId="0" fontId="41" fillId="0" borderId="14" xfId="0" applyFont="1" applyBorder="1" applyAlignment="1" applyProtection="1">
      <alignment textRotation="90"/>
      <protection/>
    </xf>
    <xf numFmtId="0" fontId="41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1" fillId="0" borderId="30" xfId="0" applyFont="1" applyFill="1" applyBorder="1" applyAlignment="1" applyProtection="1">
      <alignment/>
      <protection/>
    </xf>
    <xf numFmtId="2" fontId="41" fillId="0" borderId="11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2" fontId="41" fillId="0" borderId="30" xfId="0" applyNumberFormat="1" applyFont="1" applyFill="1" applyBorder="1" applyAlignment="1" applyProtection="1">
      <alignment/>
      <protection/>
    </xf>
    <xf numFmtId="0" fontId="41" fillId="0" borderId="40" xfId="0" applyFont="1" applyBorder="1" applyAlignment="1" applyProtection="1">
      <alignment textRotation="90"/>
      <protection/>
    </xf>
    <xf numFmtId="2" fontId="41" fillId="0" borderId="0" xfId="0" applyNumberFormat="1" applyFont="1" applyAlignment="1" applyProtection="1">
      <alignment/>
      <protection/>
    </xf>
    <xf numFmtId="0" fontId="3" fillId="0" borderId="41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65" fontId="39" fillId="0" borderId="10" xfId="61" applyNumberFormat="1" applyFont="1" applyBorder="1" applyAlignment="1">
      <alignment/>
    </xf>
    <xf numFmtId="2" fontId="42" fillId="0" borderId="10" xfId="0" applyNumberFormat="1" applyFont="1" applyBorder="1" applyAlignment="1" applyProtection="1">
      <alignment/>
      <protection/>
    </xf>
    <xf numFmtId="0" fontId="39" fillId="0" borderId="42" xfId="0" applyFont="1" applyBorder="1" applyAlignment="1">
      <alignment textRotation="90"/>
    </xf>
    <xf numFmtId="0" fontId="42" fillId="0" borderId="42" xfId="0" applyFont="1" applyBorder="1" applyAlignment="1" applyProtection="1">
      <alignment textRotation="90"/>
      <protection/>
    </xf>
    <xf numFmtId="0" fontId="42" fillId="34" borderId="42" xfId="0" applyFont="1" applyFill="1" applyBorder="1" applyAlignment="1" applyProtection="1">
      <alignment textRotation="90"/>
      <protection/>
    </xf>
    <xf numFmtId="0" fontId="3" fillId="34" borderId="42" xfId="0" applyFont="1" applyFill="1" applyBorder="1" applyAlignment="1" applyProtection="1">
      <alignment horizontal="center" textRotation="90" wrapText="1"/>
      <protection/>
    </xf>
    <xf numFmtId="14" fontId="41" fillId="0" borderId="0" xfId="0" applyNumberFormat="1" applyFont="1" applyFill="1" applyAlignment="1" applyProtection="1">
      <alignment horizontal="left"/>
      <protection/>
    </xf>
    <xf numFmtId="0" fontId="41" fillId="0" borderId="43" xfId="0" applyFont="1" applyFill="1" applyBorder="1" applyAlignment="1" applyProtection="1">
      <alignment horizontal="center"/>
      <protection/>
    </xf>
    <xf numFmtId="0" fontId="41" fillId="0" borderId="44" xfId="0" applyFont="1" applyFill="1" applyBorder="1" applyAlignment="1" applyProtection="1">
      <alignment horizontal="center"/>
      <protection/>
    </xf>
    <xf numFmtId="0" fontId="41" fillId="0" borderId="39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85725</xdr:rowOff>
    </xdr:from>
    <xdr:to>
      <xdr:col>0</xdr:col>
      <xdr:colOff>1647825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28"/>
  <sheetViews>
    <sheetView tabSelected="1" view="pageBreakPreview" zoomScaleNormal="130" zoomScaleSheetLayoutView="100" workbookViewId="0" topLeftCell="A1">
      <selection activeCell="R11" sqref="R11"/>
    </sheetView>
  </sheetViews>
  <sheetFormatPr defaultColWidth="9.140625" defaultRowHeight="15"/>
  <cols>
    <col min="1" max="1" width="39.421875" style="52" customWidth="1"/>
    <col min="2" max="2" width="6.421875" style="52" customWidth="1"/>
    <col min="3" max="4" width="4.8515625" style="52" customWidth="1"/>
    <col min="5" max="5" width="7.57421875" style="52" customWidth="1"/>
    <col min="6" max="7" width="4.8515625" style="52" customWidth="1"/>
    <col min="8" max="8" width="6.7109375" style="52" customWidth="1"/>
    <col min="9" max="9" width="4.8515625" style="52" customWidth="1"/>
    <col min="10" max="10" width="5.28125" style="52" customWidth="1"/>
    <col min="11" max="13" width="4.8515625" style="52" customWidth="1"/>
    <col min="14" max="14" width="7.421875" style="52" customWidth="1"/>
    <col min="15" max="15" width="6.28125" style="52" bestFit="1" customWidth="1"/>
    <col min="16" max="16" width="5.28125" style="0" customWidth="1"/>
    <col min="17" max="17" width="4.8515625" style="52" customWidth="1"/>
    <col min="18" max="18" width="4.7109375" style="52" customWidth="1"/>
    <col min="19" max="20" width="4.8515625" style="52" customWidth="1"/>
    <col min="22" max="23" width="4.8515625" style="52" customWidth="1"/>
    <col min="24" max="24" width="4.7109375" style="52" customWidth="1"/>
    <col min="25" max="26" width="4.8515625" style="52" customWidth="1"/>
    <col min="27" max="27" width="4.7109375" style="52" customWidth="1"/>
    <col min="28" max="29" width="4.8515625" style="52" customWidth="1"/>
    <col min="30" max="30" width="4.7109375" style="52" customWidth="1"/>
    <col min="31" max="37" width="4.8515625" style="52" customWidth="1"/>
    <col min="38" max="38" width="5.7109375" style="52" customWidth="1"/>
    <col min="39" max="39" width="4.8515625" style="52" customWidth="1"/>
    <col min="40" max="40" width="4.7109375" style="52" customWidth="1"/>
    <col min="41" max="42" width="4.8515625" style="52" customWidth="1"/>
    <col min="43" max="43" width="4.7109375" style="52" customWidth="1"/>
    <col min="44" max="45" width="4.8515625" style="52" customWidth="1"/>
    <col min="46" max="46" width="4.7109375" style="52" customWidth="1"/>
    <col min="47" max="48" width="4.8515625" style="52" customWidth="1"/>
    <col min="49" max="49" width="4.7109375" style="52" customWidth="1"/>
    <col min="50" max="51" width="4.8515625" style="52" customWidth="1"/>
    <col min="52" max="52" width="4.7109375" style="52" customWidth="1"/>
    <col min="53" max="54" width="4.8515625" style="52" customWidth="1"/>
    <col min="55" max="55" width="4.7109375" style="52" customWidth="1"/>
    <col min="56" max="57" width="4.8515625" style="52" customWidth="1"/>
    <col min="58" max="58" width="4.7109375" style="52" customWidth="1"/>
    <col min="59" max="65" width="4.8515625" style="52" customWidth="1"/>
    <col min="66" max="66" width="5.7109375" style="52" customWidth="1"/>
    <col min="67" max="67" width="4.8515625" style="52" customWidth="1"/>
    <col min="68" max="68" width="4.7109375" style="52" customWidth="1"/>
    <col min="69" max="70" width="4.8515625" style="52" customWidth="1"/>
    <col min="71" max="71" width="4.7109375" style="52" customWidth="1"/>
    <col min="72" max="73" width="4.8515625" style="52" customWidth="1"/>
    <col min="74" max="74" width="4.7109375" style="52" customWidth="1"/>
    <col min="75" max="76" width="4.8515625" style="52" customWidth="1"/>
    <col min="77" max="77" width="4.7109375" style="52" customWidth="1"/>
    <col min="78" max="79" width="4.8515625" style="52" customWidth="1"/>
    <col min="80" max="80" width="4.7109375" style="52" customWidth="1"/>
    <col min="81" max="82" width="4.8515625" style="52" customWidth="1"/>
    <col min="83" max="83" width="4.7109375" style="52" customWidth="1"/>
    <col min="84" max="85" width="4.8515625" style="52" customWidth="1"/>
    <col min="86" max="86" width="4.7109375" style="52" customWidth="1"/>
    <col min="87" max="93" width="4.8515625" style="52" customWidth="1"/>
    <col min="94" max="94" width="5.7109375" style="52" customWidth="1"/>
    <col min="95" max="95" width="8.421875" style="52" customWidth="1"/>
    <col min="96" max="96" width="7.7109375" style="52" customWidth="1"/>
    <col min="97" max="97" width="6.00390625" style="52" customWidth="1"/>
    <col min="98" max="98" width="28.140625" style="52" customWidth="1"/>
    <col min="99" max="99" width="14.00390625" style="53" customWidth="1"/>
    <col min="100" max="100" width="5.140625" style="52" customWidth="1"/>
    <col min="101" max="16384" width="9.140625" style="52" customWidth="1"/>
  </cols>
  <sheetData>
    <row r="2" ht="15.75">
      <c r="B2" s="52" t="s">
        <v>96</v>
      </c>
    </row>
    <row r="3" ht="15.75">
      <c r="B3" s="52" t="s">
        <v>97</v>
      </c>
    </row>
    <row r="4" ht="15.75"/>
    <row r="5" spans="2:4" ht="15.75">
      <c r="B5" s="52" t="s">
        <v>98</v>
      </c>
      <c r="D5" s="52" t="s">
        <v>106</v>
      </c>
    </row>
    <row r="6" spans="2:99" s="54" customFormat="1" ht="15.75">
      <c r="B6" s="54" t="s">
        <v>99</v>
      </c>
      <c r="D6" s="54" t="s">
        <v>107</v>
      </c>
      <c r="CU6" s="55"/>
    </row>
    <row r="7" spans="2:99" s="54" customFormat="1" ht="15.75">
      <c r="B7" s="54" t="s">
        <v>100</v>
      </c>
      <c r="D7" s="80">
        <v>42709</v>
      </c>
      <c r="E7" s="80"/>
      <c r="F7" s="80"/>
      <c r="CU7" s="55"/>
    </row>
    <row r="8" s="54" customFormat="1" ht="15.75">
      <c r="CU8" s="55"/>
    </row>
    <row r="9" s="54" customFormat="1" ht="16.5" thickBot="1">
      <c r="CU9" s="55"/>
    </row>
    <row r="10" spans="1:14" ht="15.75" customHeight="1" thickBot="1">
      <c r="A10" s="56"/>
      <c r="B10" s="81" t="s">
        <v>113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123.75" customHeight="1" thickBot="1">
      <c r="A11" s="57"/>
      <c r="B11" s="84" t="s">
        <v>108</v>
      </c>
      <c r="C11" s="85"/>
      <c r="D11" s="86"/>
      <c r="E11" s="84" t="s">
        <v>109</v>
      </c>
      <c r="F11" s="85"/>
      <c r="G11" s="86"/>
      <c r="H11" s="84" t="s">
        <v>110</v>
      </c>
      <c r="I11" s="85"/>
      <c r="J11" s="86"/>
      <c r="K11" s="84" t="s">
        <v>116</v>
      </c>
      <c r="L11" s="85"/>
      <c r="M11" s="86"/>
      <c r="N11" s="58"/>
    </row>
    <row r="12" spans="1:14" ht="71.25" customHeight="1">
      <c r="A12" s="59" t="s">
        <v>29</v>
      </c>
      <c r="B12" s="60" t="s">
        <v>1</v>
      </c>
      <c r="C12" s="61" t="s">
        <v>2</v>
      </c>
      <c r="D12" s="62" t="s">
        <v>3</v>
      </c>
      <c r="E12" s="60" t="s">
        <v>1</v>
      </c>
      <c r="F12" s="61" t="s">
        <v>2</v>
      </c>
      <c r="G12" s="62" t="s">
        <v>3</v>
      </c>
      <c r="H12" s="60" t="s">
        <v>1</v>
      </c>
      <c r="I12" s="61" t="s">
        <v>2</v>
      </c>
      <c r="J12" s="62" t="s">
        <v>3</v>
      </c>
      <c r="K12" s="60" t="s">
        <v>1</v>
      </c>
      <c r="L12" s="61" t="s">
        <v>2</v>
      </c>
      <c r="M12" s="70" t="s">
        <v>3</v>
      </c>
      <c r="N12" s="63" t="s">
        <v>0</v>
      </c>
    </row>
    <row r="13" spans="1:14" ht="15.75">
      <c r="A13" s="64" t="s">
        <v>111</v>
      </c>
      <c r="B13" s="65">
        <v>0.2</v>
      </c>
      <c r="C13" s="66">
        <v>1</v>
      </c>
      <c r="D13" s="67">
        <f>SUM(B13*C13)</f>
        <v>0.2</v>
      </c>
      <c r="E13" s="65">
        <v>0.2</v>
      </c>
      <c r="F13" s="66">
        <v>1</v>
      </c>
      <c r="G13" s="67">
        <f>SUM(E13*F13)</f>
        <v>0.2</v>
      </c>
      <c r="H13" s="65">
        <v>0.2</v>
      </c>
      <c r="I13" s="66">
        <v>1</v>
      </c>
      <c r="J13" s="67">
        <f>SUM(H13*I13)</f>
        <v>0.2</v>
      </c>
      <c r="K13" s="65">
        <v>0.4</v>
      </c>
      <c r="L13" s="66">
        <v>1</v>
      </c>
      <c r="M13" s="69">
        <f>SUM(K13*L13)</f>
        <v>0.4</v>
      </c>
      <c r="N13" s="50">
        <f>D13+G13+J13+M13</f>
        <v>1</v>
      </c>
    </row>
    <row r="14" spans="1:14" ht="15.75">
      <c r="A14" s="68" t="s">
        <v>112</v>
      </c>
      <c r="B14" s="65">
        <v>0.2</v>
      </c>
      <c r="C14" s="66">
        <v>2</v>
      </c>
      <c r="D14" s="67">
        <f>SUM(B14*C14)</f>
        <v>0.4</v>
      </c>
      <c r="E14" s="65">
        <v>0.2</v>
      </c>
      <c r="F14" s="66">
        <v>2</v>
      </c>
      <c r="G14" s="67">
        <f>SUM(E14*F14)</f>
        <v>0.4</v>
      </c>
      <c r="H14" s="65">
        <v>0.2</v>
      </c>
      <c r="I14" s="66">
        <v>2</v>
      </c>
      <c r="J14" s="67">
        <f>SUM(H14*I14)</f>
        <v>0.4</v>
      </c>
      <c r="K14" s="65">
        <v>0.4</v>
      </c>
      <c r="L14" s="66">
        <v>2</v>
      </c>
      <c r="M14" s="69">
        <f>SUM(K14*L14)</f>
        <v>0.8</v>
      </c>
      <c r="N14" s="50">
        <f>D14+G14+J14+M14</f>
        <v>2</v>
      </c>
    </row>
    <row r="15" ht="16.5" thickBot="1"/>
    <row r="16" spans="2:14" ht="16.5" thickBot="1">
      <c r="B16" s="81" t="s">
        <v>114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98.25" customHeight="1" thickBot="1">
      <c r="A17" s="57"/>
      <c r="B17" s="84" t="s">
        <v>108</v>
      </c>
      <c r="C17" s="85"/>
      <c r="D17" s="86"/>
      <c r="E17" s="84" t="s">
        <v>109</v>
      </c>
      <c r="F17" s="85"/>
      <c r="G17" s="86"/>
      <c r="H17" s="84" t="s">
        <v>110</v>
      </c>
      <c r="I17" s="85"/>
      <c r="J17" s="86"/>
      <c r="K17" s="84" t="s">
        <v>105</v>
      </c>
      <c r="L17" s="85"/>
      <c r="M17" s="86"/>
      <c r="N17" s="58"/>
    </row>
    <row r="18" spans="1:14" ht="118.5">
      <c r="A18" s="59" t="s">
        <v>29</v>
      </c>
      <c r="B18" s="60" t="s">
        <v>1</v>
      </c>
      <c r="C18" s="61" t="s">
        <v>2</v>
      </c>
      <c r="D18" s="62" t="s">
        <v>3</v>
      </c>
      <c r="E18" s="60" t="s">
        <v>1</v>
      </c>
      <c r="F18" s="61" t="s">
        <v>2</v>
      </c>
      <c r="G18" s="62" t="s">
        <v>3</v>
      </c>
      <c r="H18" s="60" t="s">
        <v>1</v>
      </c>
      <c r="I18" s="61" t="s">
        <v>2</v>
      </c>
      <c r="J18" s="62" t="s">
        <v>3</v>
      </c>
      <c r="K18" s="60" t="s">
        <v>1</v>
      </c>
      <c r="L18" s="61" t="s">
        <v>2</v>
      </c>
      <c r="M18" s="70" t="s">
        <v>3</v>
      </c>
      <c r="N18" s="63" t="s">
        <v>0</v>
      </c>
    </row>
    <row r="19" spans="1:14" ht="15.75">
      <c r="A19" s="64" t="s">
        <v>111</v>
      </c>
      <c r="B19" s="65">
        <v>0.2</v>
      </c>
      <c r="C19" s="66">
        <v>1</v>
      </c>
      <c r="D19" s="67">
        <f>SUM(B19*C19)</f>
        <v>0.2</v>
      </c>
      <c r="E19" s="65">
        <v>0.2</v>
      </c>
      <c r="F19" s="66">
        <v>1</v>
      </c>
      <c r="G19" s="67">
        <f>SUM(E19*F19)</f>
        <v>0.2</v>
      </c>
      <c r="H19" s="65">
        <v>0.2</v>
      </c>
      <c r="I19" s="66">
        <v>1</v>
      </c>
      <c r="J19" s="67">
        <f>SUM(H19*I19)</f>
        <v>0.2</v>
      </c>
      <c r="K19" s="65">
        <v>0.4</v>
      </c>
      <c r="L19" s="66">
        <v>1</v>
      </c>
      <c r="M19" s="69">
        <f>SUM(K19*L19)</f>
        <v>0.4</v>
      </c>
      <c r="N19" s="50">
        <f>D19+G19+J19+M19</f>
        <v>1</v>
      </c>
    </row>
    <row r="20" spans="1:14" ht="15.75">
      <c r="A20" s="68" t="s">
        <v>112</v>
      </c>
      <c r="B20" s="65">
        <v>0.2</v>
      </c>
      <c r="C20" s="66">
        <v>2</v>
      </c>
      <c r="D20" s="67">
        <f>SUM(B20*C20)</f>
        <v>0.4</v>
      </c>
      <c r="E20" s="65">
        <v>0.2</v>
      </c>
      <c r="F20" s="66">
        <v>2</v>
      </c>
      <c r="G20" s="67">
        <f>SUM(E20*F20)</f>
        <v>0.4</v>
      </c>
      <c r="H20" s="65">
        <v>0.2</v>
      </c>
      <c r="I20" s="66">
        <v>2</v>
      </c>
      <c r="J20" s="67">
        <f>SUM(H20*I20)</f>
        <v>0.4</v>
      </c>
      <c r="K20" s="65">
        <v>0.4</v>
      </c>
      <c r="L20" s="66">
        <v>2</v>
      </c>
      <c r="M20" s="69">
        <f>SUM(K20*L20)</f>
        <v>0.8</v>
      </c>
      <c r="N20" s="50">
        <f>D20+G20+J20+M20</f>
        <v>2</v>
      </c>
    </row>
    <row r="21" ht="15.75">
      <c r="K21" s="71"/>
    </row>
    <row r="23" ht="16.5" thickBot="1"/>
    <row r="24" spans="2:14" ht="16.5" thickBot="1">
      <c r="B24" s="81" t="s">
        <v>115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87" customHeight="1" thickBot="1">
      <c r="B25" s="84" t="s">
        <v>108</v>
      </c>
      <c r="C25" s="85"/>
      <c r="D25" s="86"/>
      <c r="E25" s="84" t="s">
        <v>109</v>
      </c>
      <c r="F25" s="85"/>
      <c r="G25" s="86"/>
      <c r="H25" s="84" t="s">
        <v>110</v>
      </c>
      <c r="I25" s="85"/>
      <c r="J25" s="86"/>
      <c r="K25" s="84" t="s">
        <v>105</v>
      </c>
      <c r="L25" s="85"/>
      <c r="M25" s="86"/>
      <c r="N25" s="58"/>
    </row>
    <row r="26" spans="1:19" ht="174.75">
      <c r="A26" s="59" t="s">
        <v>29</v>
      </c>
      <c r="B26" s="60" t="s">
        <v>1</v>
      </c>
      <c r="C26" s="61" t="s">
        <v>2</v>
      </c>
      <c r="D26" s="62" t="s">
        <v>3</v>
      </c>
      <c r="E26" s="60" t="s">
        <v>1</v>
      </c>
      <c r="F26" s="61" t="s">
        <v>2</v>
      </c>
      <c r="G26" s="62" t="s">
        <v>3</v>
      </c>
      <c r="H26" s="60" t="s">
        <v>1</v>
      </c>
      <c r="I26" s="61" t="s">
        <v>2</v>
      </c>
      <c r="J26" s="62" t="s">
        <v>3</v>
      </c>
      <c r="K26" s="60" t="s">
        <v>1</v>
      </c>
      <c r="L26" s="61" t="s">
        <v>2</v>
      </c>
      <c r="M26" s="70" t="s">
        <v>3</v>
      </c>
      <c r="N26" s="63" t="s">
        <v>0</v>
      </c>
      <c r="O26" s="79" t="s">
        <v>28</v>
      </c>
      <c r="P26" s="76" t="s">
        <v>102</v>
      </c>
      <c r="Q26" s="77" t="s">
        <v>103</v>
      </c>
      <c r="R26" s="78" t="s">
        <v>104</v>
      </c>
      <c r="S26" s="72" t="s">
        <v>101</v>
      </c>
    </row>
    <row r="27" spans="1:19" ht="15.75">
      <c r="A27" s="64" t="s">
        <v>111</v>
      </c>
      <c r="B27" s="65">
        <v>0.2</v>
      </c>
      <c r="C27" s="66">
        <v>1</v>
      </c>
      <c r="D27" s="67">
        <f>SUM(B27*C27)</f>
        <v>0.2</v>
      </c>
      <c r="E27" s="65">
        <v>0.2</v>
      </c>
      <c r="F27" s="66">
        <v>1</v>
      </c>
      <c r="G27" s="67">
        <f>SUM(E27*F27)</f>
        <v>0.2</v>
      </c>
      <c r="H27" s="65">
        <v>0.2</v>
      </c>
      <c r="I27" s="66">
        <v>1</v>
      </c>
      <c r="J27" s="67">
        <f>SUM(H27*I27)</f>
        <v>0.2</v>
      </c>
      <c r="K27" s="65">
        <v>0.4</v>
      </c>
      <c r="L27" s="66">
        <v>1</v>
      </c>
      <c r="M27" s="69">
        <f>SUM(K27*L27)</f>
        <v>0.4</v>
      </c>
      <c r="N27" s="50">
        <f>D27+G27+J27+M27</f>
        <v>1</v>
      </c>
      <c r="O27" s="51">
        <f>N27+N19+N13</f>
        <v>3</v>
      </c>
      <c r="P27" s="74">
        <v>0</v>
      </c>
      <c r="Q27" s="75">
        <f>SUM(O27*P27)</f>
        <v>0</v>
      </c>
      <c r="R27" s="75">
        <f>O27-Q27</f>
        <v>3</v>
      </c>
      <c r="S27" s="73">
        <v>1</v>
      </c>
    </row>
    <row r="28" spans="1:19" ht="15.75">
      <c r="A28" s="68" t="s">
        <v>112</v>
      </c>
      <c r="B28" s="65">
        <v>0.2</v>
      </c>
      <c r="C28" s="66">
        <v>2</v>
      </c>
      <c r="D28" s="67">
        <f>SUM(B28*C28)</f>
        <v>0.4</v>
      </c>
      <c r="E28" s="65">
        <v>0.2</v>
      </c>
      <c r="F28" s="66">
        <v>2</v>
      </c>
      <c r="G28" s="67">
        <f>SUM(E28*F28)</f>
        <v>0.4</v>
      </c>
      <c r="H28" s="65">
        <v>0.2</v>
      </c>
      <c r="I28" s="66">
        <v>2</v>
      </c>
      <c r="J28" s="67">
        <f>SUM(H28*I28)</f>
        <v>0.4</v>
      </c>
      <c r="K28" s="65">
        <v>0.4</v>
      </c>
      <c r="L28" s="66">
        <v>2</v>
      </c>
      <c r="M28" s="69">
        <f>SUM(K28*L28)</f>
        <v>0.8</v>
      </c>
      <c r="N28" s="50">
        <f>D28+G28+J28+M28</f>
        <v>2</v>
      </c>
      <c r="O28" s="51">
        <f>N28+N20+N14</f>
        <v>6</v>
      </c>
      <c r="P28" s="74">
        <v>0</v>
      </c>
      <c r="Q28" s="75">
        <f>SUM(O28*P28)</f>
        <v>0</v>
      </c>
      <c r="R28" s="75">
        <f>O28-Q28</f>
        <v>6</v>
      </c>
      <c r="S28" s="73">
        <v>2</v>
      </c>
    </row>
  </sheetData>
  <sheetProtection selectLockedCells="1"/>
  <mergeCells count="16">
    <mergeCell ref="H17:J17"/>
    <mergeCell ref="E17:G17"/>
    <mergeCell ref="B17:D17"/>
    <mergeCell ref="B16:N16"/>
    <mergeCell ref="E11:G11"/>
    <mergeCell ref="K11:M11"/>
    <mergeCell ref="D7:F7"/>
    <mergeCell ref="B10:N10"/>
    <mergeCell ref="B11:D11"/>
    <mergeCell ref="H11:J11"/>
    <mergeCell ref="B24:N24"/>
    <mergeCell ref="B25:D25"/>
    <mergeCell ref="E25:G25"/>
    <mergeCell ref="H25:J25"/>
    <mergeCell ref="K25:M25"/>
    <mergeCell ref="K17:M17"/>
  </mergeCells>
  <printOptions/>
  <pageMargins left="0.5" right="0.114583333" top="0.291666666666667" bottom="0.25" header="0.3" footer="0.3"/>
  <pageSetup fitToHeight="1" fitToWidth="1" horizontalDpi="300" verticalDpi="300" orientation="portrait" scale="63" r:id="rId2"/>
  <rowBreaks count="1" manualBreakCount="1">
    <brk id="30" max="255" man="1"/>
  </rowBreaks>
  <colBreaks count="1" manualBreakCount="1">
    <brk id="66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87" t="s">
        <v>32</v>
      </c>
      <c r="B3" s="88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87"/>
      <c r="B4" s="89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87"/>
      <c r="B5" s="90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87"/>
      <c r="B6" s="91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87"/>
      <c r="B7" s="91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87"/>
      <c r="B8" s="91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87"/>
      <c r="B9" s="91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87"/>
      <c r="B10" s="91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87"/>
      <c r="B11" s="91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87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87" t="s">
        <v>31</v>
      </c>
      <c r="B16" s="88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87"/>
      <c r="B17" s="89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87"/>
      <c r="B18" s="90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87"/>
      <c r="B19" s="91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87"/>
      <c r="B20" s="91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87"/>
      <c r="B21" s="91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87"/>
      <c r="B22" s="91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87"/>
      <c r="B23" s="91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87"/>
      <c r="B24" s="91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87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87" t="s">
        <v>30</v>
      </c>
      <c r="B29" s="88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87"/>
      <c r="B30" s="89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87"/>
      <c r="B31" s="90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87"/>
      <c r="B32" s="91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87"/>
      <c r="B33" s="91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87"/>
      <c r="B34" s="91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87"/>
      <c r="B35" s="91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87"/>
      <c r="B36" s="91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87"/>
      <c r="B37" s="91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87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2016-12-01T15:06:16Z</cp:lastPrinted>
  <dcterms:created xsi:type="dcterms:W3CDTF">2012-03-05T13:08:53Z</dcterms:created>
  <dcterms:modified xsi:type="dcterms:W3CDTF">2017-03-08T13:23:31Z</dcterms:modified>
  <cp:category/>
  <cp:version/>
  <cp:contentType/>
  <cp:contentStatus/>
</cp:coreProperties>
</file>