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040" activeTab="1"/>
  </bookViews>
  <sheets>
    <sheet name="Health Plan" sheetId="1" r:id="rId1"/>
    <sheet name="Pharmacy Plan" sheetId="2" r:id="rId2"/>
    <sheet name="Sheet3" sheetId="3" r:id="rId3"/>
  </sheets>
  <definedNames>
    <definedName name="_xlnm.Print_Area" localSheetId="0">'Health Plan'!$A$1:$V$44</definedName>
  </definedNames>
  <calcPr fullCalcOnLoad="1"/>
</workbook>
</file>

<file path=xl/sharedStrings.xml><?xml version="1.0" encoding="utf-8"?>
<sst xmlns="http://schemas.openxmlformats.org/spreadsheetml/2006/main" count="299" uniqueCount="102">
  <si>
    <t>Total Points Awarded</t>
  </si>
  <si>
    <t>Weight Factor</t>
  </si>
  <si>
    <t>Ranking</t>
  </si>
  <si>
    <t>Point Subtotal</t>
  </si>
  <si>
    <t>Average Points Awarded</t>
  </si>
  <si>
    <t>Total Combined Points Awarded</t>
  </si>
  <si>
    <t>PROPOSING FIRM</t>
  </si>
  <si>
    <t xml:space="preserve">Rater #3 </t>
  </si>
  <si>
    <t xml:space="preserve">Rater #2 </t>
  </si>
  <si>
    <t xml:space="preserve">Rater #1 </t>
  </si>
  <si>
    <t>Understanding of the overall needs of the City as presenseted in the narative proposal.</t>
  </si>
  <si>
    <t>Ability to excel within the fixed income investement environment.  Ability to produce meaningful reports on a monthly basis.  Ability to stay within the parametersof the City's Investment policy.  Ability to provide on-line computer access by city reps.</t>
  </si>
  <si>
    <t xml:space="preserve">Cost of Services </t>
  </si>
  <si>
    <t>Inv. Grade</t>
  </si>
  <si>
    <t>Term Bond</t>
  </si>
  <si>
    <t>BLX</t>
  </si>
  <si>
    <t>Group</t>
  </si>
  <si>
    <t>BNY</t>
  </si>
  <si>
    <t>Mellon</t>
  </si>
  <si>
    <t>Columbia</t>
  </si>
  <si>
    <t>Mgnt.</t>
  </si>
  <si>
    <t>Cutwater</t>
  </si>
  <si>
    <t>Investor</t>
  </si>
  <si>
    <t>Dim. Fund</t>
  </si>
  <si>
    <t>Advisors</t>
  </si>
  <si>
    <t>Fidelity</t>
  </si>
  <si>
    <t>Invest.</t>
  </si>
  <si>
    <t>FTN</t>
  </si>
  <si>
    <t>Financial</t>
  </si>
  <si>
    <t>Garcia</t>
  </si>
  <si>
    <t>Hamilton</t>
  </si>
  <si>
    <t>GW&amp;K</t>
  </si>
  <si>
    <t>Invesco</t>
  </si>
  <si>
    <t>Artio -</t>
  </si>
  <si>
    <t>J.P.</t>
  </si>
  <si>
    <t>Morgan</t>
  </si>
  <si>
    <t>Lee</t>
  </si>
  <si>
    <t>Munder</t>
  </si>
  <si>
    <t>LM</t>
  </si>
  <si>
    <t>Capital</t>
  </si>
  <si>
    <t>Maeirow</t>
  </si>
  <si>
    <t>Stanley</t>
  </si>
  <si>
    <t>NCM</t>
  </si>
  <si>
    <t>Pacific</t>
  </si>
  <si>
    <t>PNC</t>
  </si>
  <si>
    <t>Public</t>
  </si>
  <si>
    <t>Trust Adv.</t>
  </si>
  <si>
    <t>Ramirez</t>
  </si>
  <si>
    <t xml:space="preserve">Asset </t>
  </si>
  <si>
    <t>&lt;30 Days</t>
  </si>
  <si>
    <t>30 days -</t>
  </si>
  <si>
    <t>12 mths</t>
  </si>
  <si>
    <t>1 yr. -</t>
  </si>
  <si>
    <t>2-1/2 yrs.</t>
  </si>
  <si>
    <t>10 yrs.</t>
  </si>
  <si>
    <t>Regions</t>
  </si>
  <si>
    <t>Trust</t>
  </si>
  <si>
    <t>Ridgeworth</t>
  </si>
  <si>
    <t>Sawgrass</t>
  </si>
  <si>
    <t>Asset</t>
  </si>
  <si>
    <t>Seacrest</t>
  </si>
  <si>
    <t>Smith</t>
  </si>
  <si>
    <t>Graham</t>
  </si>
  <si>
    <t>Low Dur.</t>
  </si>
  <si>
    <t>Cash Mngt</t>
  </si>
  <si>
    <t>Sterling</t>
  </si>
  <si>
    <t>Victory</t>
  </si>
  <si>
    <t>Wells</t>
  </si>
  <si>
    <t>Western</t>
  </si>
  <si>
    <t>William</t>
  </si>
  <si>
    <t>Blair</t>
  </si>
  <si>
    <t>Ziegler</t>
  </si>
  <si>
    <t>Lotsoff</t>
  </si>
  <si>
    <t>CITY OF FORT LAUDERDALE</t>
  </si>
  <si>
    <t>RFP EVALUATION COMMITTEE TABULATION</t>
  </si>
  <si>
    <t>RFP#</t>
  </si>
  <si>
    <t>TITLE:</t>
  </si>
  <si>
    <t>DATE:</t>
  </si>
  <si>
    <t>FINAL RANKING</t>
  </si>
  <si>
    <t>Understands overall needs of the City</t>
  </si>
  <si>
    <t>Experience, qualifications, past performance</t>
  </si>
  <si>
    <t>Experience providing airfield patrol services</t>
  </si>
  <si>
    <t>Cost to the City</t>
  </si>
  <si>
    <t>575-11911</t>
  </si>
  <si>
    <t>Rater #1 - G. Hine</t>
  </si>
  <si>
    <t>Rater #2 - Toy Beeninga</t>
  </si>
  <si>
    <t>Rater #3 - Pamela Winston</t>
  </si>
  <si>
    <t>Ability of Professional Personnel</t>
  </si>
  <si>
    <t>Project Approach</t>
  </si>
  <si>
    <t>Qualifications</t>
  </si>
  <si>
    <t>EFPR Group CPAs</t>
  </si>
  <si>
    <t>BMI Audit Services</t>
  </si>
  <si>
    <t>E.W. Siver &amp; Associates</t>
  </si>
  <si>
    <t>Conduent HRS</t>
  </si>
  <si>
    <t>CliftonLarsonAllen</t>
  </si>
  <si>
    <t>TMDG LLC</t>
  </si>
  <si>
    <t>Audit Services, Self-Funded health and Pharmacy Plan, (Pharmacy Plan )</t>
  </si>
  <si>
    <t>The Burchfield Group</t>
  </si>
  <si>
    <t>(see 2nd tab for pharmacy plan)</t>
  </si>
  <si>
    <t>Audit Services, Self-Funded health and Pharmacy Plan, (Health Plan)</t>
  </si>
  <si>
    <t>EFPR Group CPAs/Stonebridge</t>
  </si>
  <si>
    <t>EFPR Group CPAs/Stonebrige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</si>
</sst>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7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2" fontId="4" fillId="0" borderId="15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2" fontId="0" fillId="0" borderId="18" xfId="0" applyNumberForma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32" borderId="20" xfId="0" applyFont="1" applyFill="1" applyBorder="1" applyAlignment="1">
      <alignment wrapText="1"/>
    </xf>
    <xf numFmtId="2" fontId="3" fillId="0" borderId="21" xfId="0" applyNumberFormat="1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2" fontId="3" fillId="0" borderId="24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2" fontId="6" fillId="0" borderId="24" xfId="0" applyNumberFormat="1" applyFon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2" fontId="0" fillId="0" borderId="26" xfId="0" applyNumberFormat="1" applyFill="1" applyBorder="1" applyAlignment="1" applyProtection="1">
      <alignment/>
      <protection/>
    </xf>
    <xf numFmtId="2" fontId="3" fillId="0" borderId="27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1" fontId="3" fillId="0" borderId="26" xfId="0" applyNumberFormat="1" applyFont="1" applyFill="1" applyBorder="1" applyAlignment="1" applyProtection="1">
      <alignment horizontal="center"/>
      <protection/>
    </xf>
    <xf numFmtId="0" fontId="4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textRotation="90"/>
      <protection/>
    </xf>
    <xf numFmtId="0" fontId="0" fillId="0" borderId="32" xfId="0" applyFill="1" applyBorder="1" applyAlignment="1" applyProtection="1">
      <alignment textRotation="90"/>
      <protection/>
    </xf>
    <xf numFmtId="0" fontId="0" fillId="0" borderId="33" xfId="0" applyFill="1" applyBorder="1" applyAlignment="1" applyProtection="1">
      <alignment textRotation="90"/>
      <protection/>
    </xf>
    <xf numFmtId="0" fontId="2" fillId="0" borderId="34" xfId="0" applyFont="1" applyFill="1" applyBorder="1" applyAlignment="1" applyProtection="1">
      <alignment horizontal="center" textRotation="90" wrapText="1"/>
      <protection/>
    </xf>
    <xf numFmtId="0" fontId="9" fillId="0" borderId="28" xfId="58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2" fontId="45" fillId="0" borderId="10" xfId="0" applyNumberFormat="1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 horizontal="center" textRotation="90" wrapText="1"/>
      <protection/>
    </xf>
    <xf numFmtId="0" fontId="2" fillId="0" borderId="33" xfId="0" applyFont="1" applyFill="1" applyBorder="1" applyAlignment="1" applyProtection="1">
      <alignment horizontal="center" textRotation="90" wrapText="1"/>
      <protection/>
    </xf>
    <xf numFmtId="1" fontId="45" fillId="0" borderId="26" xfId="0" applyNumberFormat="1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2" fontId="45" fillId="0" borderId="36" xfId="0" applyNumberFormat="1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textRotation="90" wrapText="1"/>
      <protection/>
    </xf>
    <xf numFmtId="2" fontId="3" fillId="0" borderId="42" xfId="0" applyNumberFormat="1" applyFont="1" applyFill="1" applyBorder="1" applyAlignment="1" applyProtection="1">
      <alignment/>
      <protection/>
    </xf>
    <xf numFmtId="2" fontId="45" fillId="0" borderId="42" xfId="0" applyNumberFormat="1" applyFont="1" applyFill="1" applyBorder="1" applyAlignment="1" applyProtection="1">
      <alignment/>
      <protection/>
    </xf>
    <xf numFmtId="2" fontId="45" fillId="0" borderId="43" xfId="0" applyNumberFormat="1" applyFont="1" applyFill="1" applyBorder="1" applyAlignment="1" applyProtection="1">
      <alignment/>
      <protection/>
    </xf>
    <xf numFmtId="0" fontId="2" fillId="0" borderId="44" xfId="0" applyFont="1" applyFill="1" applyBorder="1" applyAlignment="1" applyProtection="1">
      <alignment horizontal="center" textRotation="90" wrapText="1"/>
      <protection/>
    </xf>
    <xf numFmtId="2" fontId="3" fillId="0" borderId="36" xfId="0" applyNumberFormat="1" applyFont="1" applyFill="1" applyBorder="1" applyAlignment="1" applyProtection="1">
      <alignment/>
      <protection/>
    </xf>
    <xf numFmtId="2" fontId="45" fillId="0" borderId="45" xfId="0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9" xfId="0" applyFont="1" applyFill="1" applyBorder="1" applyAlignment="1" applyProtection="1">
      <alignment/>
      <protection/>
    </xf>
    <xf numFmtId="2" fontId="0" fillId="0" borderId="39" xfId="0" applyNumberFormat="1" applyFont="1" applyFill="1" applyBorder="1" applyAlignment="1" applyProtection="1">
      <alignment/>
      <protection/>
    </xf>
    <xf numFmtId="0" fontId="45" fillId="0" borderId="39" xfId="0" applyFont="1" applyFill="1" applyBorder="1" applyAlignment="1" applyProtection="1">
      <alignment horizontal="center"/>
      <protection/>
    </xf>
    <xf numFmtId="0" fontId="0" fillId="0" borderId="46" xfId="0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center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left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104775</xdr:rowOff>
    </xdr:from>
    <xdr:to>
      <xdr:col>0</xdr:col>
      <xdr:colOff>1304925</xdr:colOff>
      <xdr:row>5</xdr:row>
      <xdr:rowOff>28575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952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104775</xdr:rowOff>
    </xdr:from>
    <xdr:to>
      <xdr:col>0</xdr:col>
      <xdr:colOff>1304925</xdr:colOff>
      <xdr:row>5</xdr:row>
      <xdr:rowOff>28575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952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8"/>
  <sheetViews>
    <sheetView view="pageBreakPreview" zoomScale="200" zoomScaleNormal="130" zoomScaleSheetLayoutView="200" workbookViewId="0" topLeftCell="A8">
      <selection activeCell="P38" sqref="P38"/>
    </sheetView>
  </sheetViews>
  <sheetFormatPr defaultColWidth="9.140625" defaultRowHeight="15"/>
  <cols>
    <col min="1" max="1" width="25.00390625" style="32" customWidth="1"/>
    <col min="2" max="9" width="4.8515625" style="32" customWidth="1"/>
    <col min="10" max="10" width="4.7109375" style="32" customWidth="1"/>
    <col min="11" max="12" width="4.8515625" style="32" customWidth="1"/>
    <col min="13" max="13" width="4.7109375" style="32" customWidth="1"/>
    <col min="14" max="14" width="6.7109375" style="32" customWidth="1"/>
    <col min="15" max="15" width="6.28125" style="32" customWidth="1"/>
    <col min="16" max="20" width="4.8515625" style="32" customWidth="1"/>
    <col min="22" max="22" width="4.8515625" style="32" customWidth="1"/>
    <col min="23" max="23" width="5.7109375" style="32" customWidth="1"/>
    <col min="24" max="24" width="8.421875" style="32" customWidth="1"/>
    <col min="25" max="28" width="7.7109375" style="32" customWidth="1"/>
    <col min="29" max="29" width="6.00390625" style="32" customWidth="1"/>
    <col min="30" max="16384" width="9.140625" style="32" customWidth="1"/>
  </cols>
  <sheetData>
    <row r="2" ht="23.25">
      <c r="B2" s="37" t="s">
        <v>73</v>
      </c>
    </row>
    <row r="3" ht="23.25">
      <c r="B3" s="37" t="s">
        <v>74</v>
      </c>
    </row>
    <row r="5" spans="2:4" ht="18.75">
      <c r="B5" s="33" t="s">
        <v>75</v>
      </c>
      <c r="D5" s="32" t="s">
        <v>83</v>
      </c>
    </row>
    <row r="6" spans="2:18" ht="18.75">
      <c r="B6" s="33" t="s">
        <v>76</v>
      </c>
      <c r="D6" s="32" t="s">
        <v>99</v>
      </c>
      <c r="R6" s="32" t="s">
        <v>98</v>
      </c>
    </row>
    <row r="7" spans="2:7" ht="18.75">
      <c r="B7" s="33" t="s">
        <v>77</v>
      </c>
      <c r="D7" s="80">
        <v>42793</v>
      </c>
      <c r="E7" s="80"/>
      <c r="F7" s="80"/>
      <c r="G7" s="80"/>
    </row>
    <row r="9" ht="15.75" thickBot="1"/>
    <row r="10" spans="1:14" ht="15.75" customHeight="1" thickBot="1">
      <c r="A10" s="38"/>
      <c r="B10" s="74" t="s">
        <v>84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</row>
    <row r="11" spans="1:14" ht="52.5" customHeight="1" thickBot="1">
      <c r="A11" s="39"/>
      <c r="B11" s="77" t="s">
        <v>87</v>
      </c>
      <c r="C11" s="78"/>
      <c r="D11" s="79"/>
      <c r="E11" s="77" t="s">
        <v>88</v>
      </c>
      <c r="F11" s="78"/>
      <c r="G11" s="79"/>
      <c r="H11" s="77" t="s">
        <v>89</v>
      </c>
      <c r="I11" s="78"/>
      <c r="J11" s="79"/>
      <c r="K11" s="77" t="s">
        <v>82</v>
      </c>
      <c r="L11" s="78"/>
      <c r="M11" s="79"/>
      <c r="N11" s="40"/>
    </row>
    <row r="12" spans="1:14" ht="71.25" customHeight="1">
      <c r="A12" s="41" t="s">
        <v>6</v>
      </c>
      <c r="B12" s="42" t="s">
        <v>1</v>
      </c>
      <c r="C12" s="43" t="s">
        <v>2</v>
      </c>
      <c r="D12" s="44" t="s">
        <v>3</v>
      </c>
      <c r="E12" s="42" t="s">
        <v>1</v>
      </c>
      <c r="F12" s="43" t="s">
        <v>2</v>
      </c>
      <c r="G12" s="44" t="s">
        <v>3</v>
      </c>
      <c r="H12" s="42" t="s">
        <v>1</v>
      </c>
      <c r="I12" s="43" t="s">
        <v>2</v>
      </c>
      <c r="J12" s="44" t="s">
        <v>3</v>
      </c>
      <c r="K12" s="42" t="s">
        <v>1</v>
      </c>
      <c r="L12" s="43" t="s">
        <v>2</v>
      </c>
      <c r="M12" s="44" t="s">
        <v>3</v>
      </c>
      <c r="N12" s="45" t="s">
        <v>0</v>
      </c>
    </row>
    <row r="13" spans="1:14" ht="15.75">
      <c r="A13" s="35" t="s">
        <v>100</v>
      </c>
      <c r="B13" s="29">
        <v>0.25</v>
      </c>
      <c r="C13" s="28">
        <v>5</v>
      </c>
      <c r="D13" s="30">
        <f aca="true" t="shared" si="0" ref="D13:D18">SUM(B13*C13)</f>
        <v>1.25</v>
      </c>
      <c r="E13" s="29">
        <v>0.25</v>
      </c>
      <c r="F13" s="28">
        <v>4</v>
      </c>
      <c r="G13" s="30">
        <f aca="true" t="shared" si="1" ref="G13:G18">SUM(E13*F13)</f>
        <v>1</v>
      </c>
      <c r="H13" s="29">
        <v>0.2</v>
      </c>
      <c r="I13" s="28">
        <v>6</v>
      </c>
      <c r="J13" s="30">
        <f aca="true" t="shared" si="2" ref="J13:J18">SUM(H13*I13)</f>
        <v>1.2000000000000002</v>
      </c>
      <c r="K13" s="29">
        <v>0.3</v>
      </c>
      <c r="L13" s="28">
        <v>1</v>
      </c>
      <c r="M13" s="30">
        <f aca="true" t="shared" si="3" ref="M13:M18">SUM(K13*L13)</f>
        <v>0.3</v>
      </c>
      <c r="N13" s="31">
        <f aca="true" t="shared" si="4" ref="N13:N18">SUM(D13+G13+J13+M13)</f>
        <v>3.75</v>
      </c>
    </row>
    <row r="14" spans="1:14" ht="15.75">
      <c r="A14" s="46" t="s">
        <v>91</v>
      </c>
      <c r="B14" s="29">
        <v>0.25</v>
      </c>
      <c r="C14" s="28">
        <v>4</v>
      </c>
      <c r="D14" s="30">
        <f t="shared" si="0"/>
        <v>1</v>
      </c>
      <c r="E14" s="29">
        <v>0.25</v>
      </c>
      <c r="F14" s="28">
        <v>1</v>
      </c>
      <c r="G14" s="30">
        <f t="shared" si="1"/>
        <v>0.25</v>
      </c>
      <c r="H14" s="29">
        <v>0.2</v>
      </c>
      <c r="I14" s="28">
        <v>1</v>
      </c>
      <c r="J14" s="30">
        <f t="shared" si="2"/>
        <v>0.2</v>
      </c>
      <c r="K14" s="29">
        <v>0.3</v>
      </c>
      <c r="L14" s="28">
        <v>2</v>
      </c>
      <c r="M14" s="30">
        <f t="shared" si="3"/>
        <v>0.6</v>
      </c>
      <c r="N14" s="31">
        <f t="shared" si="4"/>
        <v>2.05</v>
      </c>
    </row>
    <row r="15" spans="1:14" ht="15.75">
      <c r="A15" s="29" t="s">
        <v>92</v>
      </c>
      <c r="B15" s="29">
        <v>0.25</v>
      </c>
      <c r="C15" s="47">
        <v>3</v>
      </c>
      <c r="D15" s="48">
        <f t="shared" si="0"/>
        <v>0.75</v>
      </c>
      <c r="E15" s="29">
        <v>0.25</v>
      </c>
      <c r="F15" s="47">
        <v>3</v>
      </c>
      <c r="G15" s="48">
        <f t="shared" si="1"/>
        <v>0.75</v>
      </c>
      <c r="H15" s="29">
        <v>0.2</v>
      </c>
      <c r="I15" s="47">
        <v>2</v>
      </c>
      <c r="J15" s="48">
        <f t="shared" si="2"/>
        <v>0.4</v>
      </c>
      <c r="K15" s="47">
        <v>0.3</v>
      </c>
      <c r="L15" s="47">
        <v>3</v>
      </c>
      <c r="M15" s="48">
        <f t="shared" si="3"/>
        <v>0.8999999999999999</v>
      </c>
      <c r="N15" s="49">
        <f t="shared" si="4"/>
        <v>2.8</v>
      </c>
    </row>
    <row r="16" spans="1:14" ht="15.75">
      <c r="A16" s="29" t="s">
        <v>93</v>
      </c>
      <c r="B16" s="29">
        <v>0.25</v>
      </c>
      <c r="C16" s="47">
        <v>1</v>
      </c>
      <c r="D16" s="48">
        <f t="shared" si="0"/>
        <v>0.25</v>
      </c>
      <c r="E16" s="29">
        <v>0.25</v>
      </c>
      <c r="F16" s="47">
        <v>5</v>
      </c>
      <c r="G16" s="48">
        <f t="shared" si="1"/>
        <v>1.25</v>
      </c>
      <c r="H16" s="29">
        <v>0.2</v>
      </c>
      <c r="I16" s="47">
        <v>4</v>
      </c>
      <c r="J16" s="48">
        <f t="shared" si="2"/>
        <v>0.8</v>
      </c>
      <c r="K16" s="47">
        <v>0.3</v>
      </c>
      <c r="L16" s="47">
        <v>4</v>
      </c>
      <c r="M16" s="48">
        <f t="shared" si="3"/>
        <v>1.2</v>
      </c>
      <c r="N16" s="49">
        <f t="shared" si="4"/>
        <v>3.5</v>
      </c>
    </row>
    <row r="17" spans="1:14" ht="15.75">
      <c r="A17" s="29" t="s">
        <v>94</v>
      </c>
      <c r="B17" s="29">
        <v>0.25</v>
      </c>
      <c r="C17" s="47">
        <v>2</v>
      </c>
      <c r="D17" s="48">
        <f t="shared" si="0"/>
        <v>0.5</v>
      </c>
      <c r="E17" s="29">
        <v>0.25</v>
      </c>
      <c r="F17" s="47">
        <v>2</v>
      </c>
      <c r="G17" s="48">
        <f t="shared" si="1"/>
        <v>0.5</v>
      </c>
      <c r="H17" s="29">
        <v>0.2</v>
      </c>
      <c r="I17" s="47">
        <v>3</v>
      </c>
      <c r="J17" s="48">
        <f t="shared" si="2"/>
        <v>0.6000000000000001</v>
      </c>
      <c r="K17" s="47">
        <v>0.3</v>
      </c>
      <c r="L17" s="47">
        <v>5</v>
      </c>
      <c r="M17" s="48">
        <f t="shared" si="3"/>
        <v>1.5</v>
      </c>
      <c r="N17" s="49">
        <f t="shared" si="4"/>
        <v>3.1</v>
      </c>
    </row>
    <row r="18" spans="1:14" ht="15.75">
      <c r="A18" s="29" t="s">
        <v>95</v>
      </c>
      <c r="B18" s="29">
        <v>0.25</v>
      </c>
      <c r="C18" s="47">
        <v>6</v>
      </c>
      <c r="D18" s="48">
        <f t="shared" si="0"/>
        <v>1.5</v>
      </c>
      <c r="E18" s="29">
        <v>0.25</v>
      </c>
      <c r="F18" s="47">
        <v>6</v>
      </c>
      <c r="G18" s="48">
        <f t="shared" si="1"/>
        <v>1.5</v>
      </c>
      <c r="H18" s="29">
        <v>0.2</v>
      </c>
      <c r="I18" s="47">
        <v>5</v>
      </c>
      <c r="J18" s="48">
        <f t="shared" si="2"/>
        <v>1</v>
      </c>
      <c r="K18" s="47">
        <v>0.3</v>
      </c>
      <c r="L18" s="47">
        <v>6</v>
      </c>
      <c r="M18" s="48">
        <f t="shared" si="3"/>
        <v>1.7999999999999998</v>
      </c>
      <c r="N18" s="49">
        <f t="shared" si="4"/>
        <v>5.8</v>
      </c>
    </row>
    <row r="19" ht="15.75" thickBot="1"/>
    <row r="20" spans="2:14" ht="15.75" thickBot="1">
      <c r="B20" s="74" t="s">
        <v>85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</row>
    <row r="21" spans="2:14" ht="51.75" customHeight="1" thickBot="1">
      <c r="B21" s="77" t="s">
        <v>79</v>
      </c>
      <c r="C21" s="78"/>
      <c r="D21" s="79"/>
      <c r="E21" s="77" t="s">
        <v>80</v>
      </c>
      <c r="F21" s="78"/>
      <c r="G21" s="79"/>
      <c r="H21" s="77" t="s">
        <v>81</v>
      </c>
      <c r="I21" s="78"/>
      <c r="J21" s="79"/>
      <c r="K21" s="77" t="s">
        <v>82</v>
      </c>
      <c r="L21" s="78"/>
      <c r="M21" s="79"/>
      <c r="N21" s="40"/>
    </row>
    <row r="22" spans="1:14" ht="72">
      <c r="A22" s="41" t="s">
        <v>6</v>
      </c>
      <c r="B22" s="42" t="s">
        <v>1</v>
      </c>
      <c r="C22" s="43" t="s">
        <v>2</v>
      </c>
      <c r="D22" s="44" t="s">
        <v>3</v>
      </c>
      <c r="E22" s="42" t="s">
        <v>1</v>
      </c>
      <c r="F22" s="43" t="s">
        <v>2</v>
      </c>
      <c r="G22" s="44" t="s">
        <v>3</v>
      </c>
      <c r="H22" s="42" t="s">
        <v>1</v>
      </c>
      <c r="I22" s="43" t="s">
        <v>2</v>
      </c>
      <c r="J22" s="44" t="s">
        <v>3</v>
      </c>
      <c r="K22" s="42" t="s">
        <v>1</v>
      </c>
      <c r="L22" s="43" t="s">
        <v>2</v>
      </c>
      <c r="M22" s="44" t="s">
        <v>3</v>
      </c>
      <c r="N22" s="45" t="s">
        <v>0</v>
      </c>
    </row>
    <row r="23" spans="1:14" ht="15.75">
      <c r="A23" s="35" t="s">
        <v>90</v>
      </c>
      <c r="B23" s="29">
        <v>0.25</v>
      </c>
      <c r="C23" s="28">
        <v>5</v>
      </c>
      <c r="D23" s="30">
        <f aca="true" t="shared" si="5" ref="D23:D28">SUM(B23*C23)</f>
        <v>1.25</v>
      </c>
      <c r="E23" s="29">
        <v>0.25</v>
      </c>
      <c r="F23" s="28">
        <v>6</v>
      </c>
      <c r="G23" s="30">
        <f aca="true" t="shared" si="6" ref="G23:G28">SUM(E23*F23)</f>
        <v>1.5</v>
      </c>
      <c r="H23" s="29">
        <v>0.2</v>
      </c>
      <c r="I23" s="28">
        <v>6</v>
      </c>
      <c r="J23" s="30">
        <f aca="true" t="shared" si="7" ref="J23:J28">SUM(H23*I23)</f>
        <v>1.2000000000000002</v>
      </c>
      <c r="K23" s="29">
        <v>0.3</v>
      </c>
      <c r="L23" s="28">
        <v>1</v>
      </c>
      <c r="M23" s="30">
        <f aca="true" t="shared" si="8" ref="M23:M28">SUM(K23*L23)</f>
        <v>0.3</v>
      </c>
      <c r="N23" s="31">
        <f aca="true" t="shared" si="9" ref="N23:N28">SUM(D23+G23+J23+M23)</f>
        <v>4.25</v>
      </c>
    </row>
    <row r="24" spans="1:14" ht="15.75">
      <c r="A24" s="46" t="s">
        <v>91</v>
      </c>
      <c r="B24" s="29">
        <v>0.25</v>
      </c>
      <c r="C24" s="28">
        <v>4</v>
      </c>
      <c r="D24" s="30">
        <f t="shared" si="5"/>
        <v>1</v>
      </c>
      <c r="E24" s="29">
        <v>0.25</v>
      </c>
      <c r="F24" s="28">
        <v>4</v>
      </c>
      <c r="G24" s="30">
        <f t="shared" si="6"/>
        <v>1</v>
      </c>
      <c r="H24" s="29">
        <v>0.2</v>
      </c>
      <c r="I24" s="28">
        <v>2</v>
      </c>
      <c r="J24" s="30">
        <f t="shared" si="7"/>
        <v>0.4</v>
      </c>
      <c r="K24" s="29">
        <v>0.3</v>
      </c>
      <c r="L24" s="28">
        <v>2</v>
      </c>
      <c r="M24" s="30">
        <f t="shared" si="8"/>
        <v>0.6</v>
      </c>
      <c r="N24" s="31">
        <f t="shared" si="9"/>
        <v>3</v>
      </c>
    </row>
    <row r="25" spans="1:14" ht="15.75">
      <c r="A25" s="29" t="s">
        <v>92</v>
      </c>
      <c r="B25" s="29">
        <v>0.25</v>
      </c>
      <c r="C25" s="47">
        <v>3</v>
      </c>
      <c r="D25" s="48">
        <f t="shared" si="5"/>
        <v>0.75</v>
      </c>
      <c r="E25" s="29">
        <v>0.25</v>
      </c>
      <c r="F25" s="47">
        <v>3</v>
      </c>
      <c r="G25" s="48">
        <f t="shared" si="6"/>
        <v>0.75</v>
      </c>
      <c r="H25" s="29">
        <v>0.2</v>
      </c>
      <c r="I25" s="47">
        <v>1</v>
      </c>
      <c r="J25" s="48">
        <f t="shared" si="7"/>
        <v>0.2</v>
      </c>
      <c r="K25" s="47">
        <v>0.3</v>
      </c>
      <c r="L25" s="47">
        <v>3</v>
      </c>
      <c r="M25" s="48">
        <f t="shared" si="8"/>
        <v>0.8999999999999999</v>
      </c>
      <c r="N25" s="49">
        <f t="shared" si="9"/>
        <v>2.5999999999999996</v>
      </c>
    </row>
    <row r="26" spans="1:14" ht="15.75">
      <c r="A26" s="29" t="s">
        <v>93</v>
      </c>
      <c r="B26" s="29">
        <v>0.25</v>
      </c>
      <c r="C26" s="47">
        <v>1</v>
      </c>
      <c r="D26" s="48">
        <f t="shared" si="5"/>
        <v>0.25</v>
      </c>
      <c r="E26" s="29">
        <v>0.25</v>
      </c>
      <c r="F26" s="47">
        <v>1</v>
      </c>
      <c r="G26" s="48">
        <f t="shared" si="6"/>
        <v>0.25</v>
      </c>
      <c r="H26" s="29">
        <v>0.2</v>
      </c>
      <c r="I26" s="47">
        <v>3</v>
      </c>
      <c r="J26" s="48">
        <f t="shared" si="7"/>
        <v>0.6000000000000001</v>
      </c>
      <c r="K26" s="47">
        <v>0.3</v>
      </c>
      <c r="L26" s="47">
        <v>4</v>
      </c>
      <c r="M26" s="48">
        <f t="shared" si="8"/>
        <v>1.2</v>
      </c>
      <c r="N26" s="49">
        <f t="shared" si="9"/>
        <v>2.3</v>
      </c>
    </row>
    <row r="27" spans="1:14" ht="15.75">
      <c r="A27" s="29" t="s">
        <v>94</v>
      </c>
      <c r="B27" s="29">
        <v>0.25</v>
      </c>
      <c r="C27" s="47">
        <v>2</v>
      </c>
      <c r="D27" s="48">
        <f t="shared" si="5"/>
        <v>0.5</v>
      </c>
      <c r="E27" s="29">
        <v>0.25</v>
      </c>
      <c r="F27" s="47">
        <v>2</v>
      </c>
      <c r="G27" s="48">
        <f t="shared" si="6"/>
        <v>0.5</v>
      </c>
      <c r="H27" s="29">
        <v>0.2</v>
      </c>
      <c r="I27" s="47">
        <v>4</v>
      </c>
      <c r="J27" s="48">
        <f t="shared" si="7"/>
        <v>0.8</v>
      </c>
      <c r="K27" s="47">
        <v>0.3</v>
      </c>
      <c r="L27" s="47">
        <v>5</v>
      </c>
      <c r="M27" s="48">
        <f t="shared" si="8"/>
        <v>1.5</v>
      </c>
      <c r="N27" s="49">
        <f t="shared" si="9"/>
        <v>3.3</v>
      </c>
    </row>
    <row r="28" spans="1:14" ht="15.75">
      <c r="A28" s="29" t="s">
        <v>95</v>
      </c>
      <c r="B28" s="29">
        <v>0.25</v>
      </c>
      <c r="C28" s="47">
        <v>6</v>
      </c>
      <c r="D28" s="48">
        <f t="shared" si="5"/>
        <v>1.5</v>
      </c>
      <c r="E28" s="29">
        <v>0.25</v>
      </c>
      <c r="F28" s="47">
        <v>5</v>
      </c>
      <c r="G28" s="48">
        <f t="shared" si="6"/>
        <v>1.25</v>
      </c>
      <c r="H28" s="29">
        <v>0.2</v>
      </c>
      <c r="I28" s="47">
        <v>5</v>
      </c>
      <c r="J28" s="48">
        <f t="shared" si="7"/>
        <v>1</v>
      </c>
      <c r="K28" s="47">
        <v>0.3</v>
      </c>
      <c r="L28" s="47">
        <v>6</v>
      </c>
      <c r="M28" s="48">
        <f t="shared" si="8"/>
        <v>1.7999999999999998</v>
      </c>
      <c r="N28" s="49">
        <f t="shared" si="9"/>
        <v>5.55</v>
      </c>
    </row>
    <row r="29" ht="15.75" thickBot="1"/>
    <row r="30" spans="2:14" ht="15.75" thickBot="1">
      <c r="B30" s="74" t="s">
        <v>86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6"/>
    </row>
    <row r="31" spans="2:14" ht="51" customHeight="1" thickBot="1">
      <c r="B31" s="77" t="s">
        <v>79</v>
      </c>
      <c r="C31" s="78"/>
      <c r="D31" s="79"/>
      <c r="E31" s="77" t="s">
        <v>80</v>
      </c>
      <c r="F31" s="78"/>
      <c r="G31" s="79"/>
      <c r="H31" s="77" t="s">
        <v>81</v>
      </c>
      <c r="I31" s="78"/>
      <c r="J31" s="79"/>
      <c r="K31" s="77" t="s">
        <v>82</v>
      </c>
      <c r="L31" s="78"/>
      <c r="M31" s="79"/>
      <c r="N31" s="40"/>
    </row>
    <row r="32" spans="1:16" ht="158.25">
      <c r="A32" s="41" t="s">
        <v>6</v>
      </c>
      <c r="B32" s="42" t="s">
        <v>1</v>
      </c>
      <c r="C32" s="43" t="s">
        <v>2</v>
      </c>
      <c r="D32" s="44" t="s">
        <v>3</v>
      </c>
      <c r="E32" s="42" t="s">
        <v>1</v>
      </c>
      <c r="F32" s="43" t="s">
        <v>2</v>
      </c>
      <c r="G32" s="44" t="s">
        <v>3</v>
      </c>
      <c r="H32" s="42" t="s">
        <v>1</v>
      </c>
      <c r="I32" s="43" t="s">
        <v>2</v>
      </c>
      <c r="J32" s="44" t="s">
        <v>3</v>
      </c>
      <c r="K32" s="42" t="s">
        <v>1</v>
      </c>
      <c r="L32" s="43" t="s">
        <v>2</v>
      </c>
      <c r="M32" s="44" t="s">
        <v>3</v>
      </c>
      <c r="N32" s="45" t="s">
        <v>0</v>
      </c>
      <c r="O32" s="50" t="s">
        <v>5</v>
      </c>
      <c r="P32" s="51" t="s">
        <v>78</v>
      </c>
    </row>
    <row r="33" spans="1:16" ht="15.75">
      <c r="A33" s="35" t="s">
        <v>90</v>
      </c>
      <c r="B33" s="29">
        <v>0.25</v>
      </c>
      <c r="C33" s="28">
        <v>5</v>
      </c>
      <c r="D33" s="30">
        <f aca="true" t="shared" si="10" ref="D33:D38">SUM(B33*C33)</f>
        <v>1.25</v>
      </c>
      <c r="E33" s="29">
        <v>0.25</v>
      </c>
      <c r="F33" s="28">
        <v>5</v>
      </c>
      <c r="G33" s="30">
        <f aca="true" t="shared" si="11" ref="G33:G38">SUM(E33*F33)</f>
        <v>1.25</v>
      </c>
      <c r="H33" s="29">
        <v>0.2</v>
      </c>
      <c r="I33" s="28">
        <v>5</v>
      </c>
      <c r="J33" s="30">
        <f aca="true" t="shared" si="12" ref="J33:J38">SUM(H33*I33)</f>
        <v>1</v>
      </c>
      <c r="K33" s="29">
        <v>0.3</v>
      </c>
      <c r="L33" s="28">
        <v>1</v>
      </c>
      <c r="M33" s="30">
        <f aca="true" t="shared" si="13" ref="M33:M38">SUM(K33*L33)</f>
        <v>0.3</v>
      </c>
      <c r="N33" s="31">
        <f aca="true" t="shared" si="14" ref="N33:N38">SUM(D33+G33+J33+M33)</f>
        <v>3.8</v>
      </c>
      <c r="O33" s="34">
        <f aca="true" t="shared" si="15" ref="O33:O38">SUM(N13+N23+N33)</f>
        <v>11.8</v>
      </c>
      <c r="P33" s="36">
        <v>5</v>
      </c>
    </row>
    <row r="34" spans="1:16" ht="15.75">
      <c r="A34" s="46" t="s">
        <v>91</v>
      </c>
      <c r="B34" s="29">
        <v>0.25</v>
      </c>
      <c r="C34" s="28">
        <v>3</v>
      </c>
      <c r="D34" s="30">
        <f t="shared" si="10"/>
        <v>0.75</v>
      </c>
      <c r="E34" s="29">
        <v>0.25</v>
      </c>
      <c r="F34" s="28">
        <v>1</v>
      </c>
      <c r="G34" s="30">
        <f t="shared" si="11"/>
        <v>0.25</v>
      </c>
      <c r="H34" s="29">
        <v>0.2</v>
      </c>
      <c r="I34" s="28">
        <v>1</v>
      </c>
      <c r="J34" s="30">
        <f t="shared" si="12"/>
        <v>0.2</v>
      </c>
      <c r="K34" s="29">
        <v>0.3</v>
      </c>
      <c r="L34" s="28">
        <v>2</v>
      </c>
      <c r="M34" s="30">
        <f t="shared" si="13"/>
        <v>0.6</v>
      </c>
      <c r="N34" s="31">
        <f t="shared" si="14"/>
        <v>1.7999999999999998</v>
      </c>
      <c r="O34" s="34">
        <f t="shared" si="15"/>
        <v>6.85</v>
      </c>
      <c r="P34" s="36">
        <v>1</v>
      </c>
    </row>
    <row r="35" spans="1:16" ht="15.75">
      <c r="A35" s="29" t="s">
        <v>92</v>
      </c>
      <c r="B35" s="29">
        <v>0.25</v>
      </c>
      <c r="C35" s="47">
        <v>1</v>
      </c>
      <c r="D35" s="48">
        <f t="shared" si="10"/>
        <v>0.25</v>
      </c>
      <c r="E35" s="29">
        <v>0.25</v>
      </c>
      <c r="F35" s="47">
        <v>2</v>
      </c>
      <c r="G35" s="48">
        <f t="shared" si="11"/>
        <v>0.5</v>
      </c>
      <c r="H35" s="29">
        <v>0.2</v>
      </c>
      <c r="I35" s="47">
        <v>2</v>
      </c>
      <c r="J35" s="48">
        <f t="shared" si="12"/>
        <v>0.4</v>
      </c>
      <c r="K35" s="47">
        <v>0.3</v>
      </c>
      <c r="L35" s="47">
        <v>3</v>
      </c>
      <c r="M35" s="48">
        <f t="shared" si="13"/>
        <v>0.8999999999999999</v>
      </c>
      <c r="N35" s="49">
        <f t="shared" si="14"/>
        <v>2.05</v>
      </c>
      <c r="O35" s="49">
        <f t="shared" si="15"/>
        <v>7.449999999999999</v>
      </c>
      <c r="P35" s="52">
        <v>2</v>
      </c>
    </row>
    <row r="36" spans="1:16" ht="15.75">
      <c r="A36" s="29" t="s">
        <v>93</v>
      </c>
      <c r="B36" s="29">
        <v>0.25</v>
      </c>
      <c r="C36" s="47">
        <v>2</v>
      </c>
      <c r="D36" s="48">
        <f t="shared" si="10"/>
        <v>0.5</v>
      </c>
      <c r="E36" s="29">
        <v>0.25</v>
      </c>
      <c r="F36" s="47">
        <v>4</v>
      </c>
      <c r="G36" s="48">
        <f t="shared" si="11"/>
        <v>1</v>
      </c>
      <c r="H36" s="29">
        <v>0.2</v>
      </c>
      <c r="I36" s="47">
        <v>3</v>
      </c>
      <c r="J36" s="48">
        <f t="shared" si="12"/>
        <v>0.6000000000000001</v>
      </c>
      <c r="K36" s="47">
        <v>0.3</v>
      </c>
      <c r="L36" s="47">
        <v>4</v>
      </c>
      <c r="M36" s="48">
        <f t="shared" si="13"/>
        <v>1.2</v>
      </c>
      <c r="N36" s="49">
        <f t="shared" si="14"/>
        <v>3.3</v>
      </c>
      <c r="O36" s="49">
        <f t="shared" si="15"/>
        <v>9.1</v>
      </c>
      <c r="P36" s="52">
        <v>3</v>
      </c>
    </row>
    <row r="37" spans="1:16" ht="15.75">
      <c r="A37" s="29" t="s">
        <v>94</v>
      </c>
      <c r="B37" s="29">
        <v>0.25</v>
      </c>
      <c r="C37" s="47">
        <v>4</v>
      </c>
      <c r="D37" s="48">
        <f t="shared" si="10"/>
        <v>1</v>
      </c>
      <c r="E37" s="29">
        <v>0.25</v>
      </c>
      <c r="F37" s="47">
        <v>3</v>
      </c>
      <c r="G37" s="48">
        <f t="shared" si="11"/>
        <v>0.75</v>
      </c>
      <c r="H37" s="29">
        <v>0.2</v>
      </c>
      <c r="I37" s="47">
        <v>4</v>
      </c>
      <c r="J37" s="48">
        <f t="shared" si="12"/>
        <v>0.8</v>
      </c>
      <c r="K37" s="47">
        <v>0.3</v>
      </c>
      <c r="L37" s="47">
        <v>5</v>
      </c>
      <c r="M37" s="48">
        <f t="shared" si="13"/>
        <v>1.5</v>
      </c>
      <c r="N37" s="49">
        <f t="shared" si="14"/>
        <v>4.05</v>
      </c>
      <c r="O37" s="49">
        <f t="shared" si="15"/>
        <v>10.45</v>
      </c>
      <c r="P37" s="52">
        <v>4</v>
      </c>
    </row>
    <row r="38" spans="1:16" ht="15.75">
      <c r="A38" s="29" t="s">
        <v>95</v>
      </c>
      <c r="B38" s="29">
        <v>0.25</v>
      </c>
      <c r="C38" s="47">
        <v>6</v>
      </c>
      <c r="D38" s="48">
        <f t="shared" si="10"/>
        <v>1.5</v>
      </c>
      <c r="E38" s="29">
        <v>0.25</v>
      </c>
      <c r="F38" s="47">
        <v>6</v>
      </c>
      <c r="G38" s="48">
        <f t="shared" si="11"/>
        <v>1.5</v>
      </c>
      <c r="H38" s="29">
        <v>0.2</v>
      </c>
      <c r="I38" s="47">
        <v>6</v>
      </c>
      <c r="J38" s="48">
        <f t="shared" si="12"/>
        <v>1.2000000000000002</v>
      </c>
      <c r="K38" s="47">
        <v>0.3</v>
      </c>
      <c r="L38" s="47">
        <v>6</v>
      </c>
      <c r="M38" s="48">
        <f t="shared" si="13"/>
        <v>1.7999999999999998</v>
      </c>
      <c r="N38" s="49">
        <f t="shared" si="14"/>
        <v>6</v>
      </c>
      <c r="O38" s="49">
        <f t="shared" si="15"/>
        <v>17.35</v>
      </c>
      <c r="P38" s="52">
        <v>6</v>
      </c>
    </row>
  </sheetData>
  <sheetProtection selectLockedCells="1"/>
  <mergeCells count="16">
    <mergeCell ref="B31:D31"/>
    <mergeCell ref="K31:M31"/>
    <mergeCell ref="E31:G31"/>
    <mergeCell ref="H31:J31"/>
    <mergeCell ref="D7:G7"/>
    <mergeCell ref="B10:N10"/>
    <mergeCell ref="B11:D11"/>
    <mergeCell ref="H11:J11"/>
    <mergeCell ref="E11:G11"/>
    <mergeCell ref="K11:M11"/>
    <mergeCell ref="B20:N20"/>
    <mergeCell ref="B21:D21"/>
    <mergeCell ref="E21:G21"/>
    <mergeCell ref="H21:J21"/>
    <mergeCell ref="K21:M21"/>
    <mergeCell ref="B30:N30"/>
  </mergeCells>
  <printOptions/>
  <pageMargins left="0.25" right="0.25" top="0.75" bottom="0.75" header="0.3" footer="0.3"/>
  <pageSetup fitToHeight="1" fitToWidth="1" horizontalDpi="300" verticalDpi="3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1"/>
  <sheetViews>
    <sheetView tabSelected="1" zoomScalePageLayoutView="0" workbookViewId="0" topLeftCell="A1">
      <selection activeCell="W40" sqref="W40"/>
    </sheetView>
  </sheetViews>
  <sheetFormatPr defaultColWidth="9.140625" defaultRowHeight="15"/>
  <cols>
    <col min="1" max="1" width="25.00390625" style="32" customWidth="1"/>
    <col min="2" max="9" width="4.8515625" style="32" customWidth="1"/>
    <col min="10" max="10" width="4.7109375" style="32" customWidth="1"/>
    <col min="11" max="12" width="4.8515625" style="32" customWidth="1"/>
    <col min="13" max="13" width="4.7109375" style="32" customWidth="1"/>
    <col min="14" max="14" width="6.7109375" style="32" customWidth="1"/>
    <col min="15" max="15" width="6.28125" style="32" customWidth="1"/>
    <col min="16" max="22" width="4.8515625" style="32" customWidth="1"/>
    <col min="23" max="23" width="6.7109375" style="32" customWidth="1"/>
    <col min="24" max="24" width="4.8515625" style="32" customWidth="1"/>
    <col min="25" max="25" width="4.7109375" style="32" customWidth="1"/>
    <col min="26" max="27" width="4.8515625" style="32" customWidth="1"/>
    <col min="28" max="28" width="4.7109375" style="32" customWidth="1"/>
    <col min="29" max="29" width="5.28125" style="32" customWidth="1"/>
    <col min="30" max="30" width="4.8515625" style="32" customWidth="1"/>
    <col min="31" max="31" width="4.7109375" style="32" customWidth="1"/>
    <col min="32" max="33" width="4.8515625" style="32" customWidth="1"/>
    <col min="34" max="34" width="4.7109375" style="32" customWidth="1"/>
    <col min="35" max="35" width="4.8515625" style="32" customWidth="1"/>
    <col min="36" max="36" width="5.7109375" style="32" customWidth="1"/>
    <col min="37" max="37" width="8.421875" style="32" customWidth="1"/>
    <col min="38" max="41" width="7.7109375" style="32" customWidth="1"/>
    <col min="42" max="42" width="6.00390625" style="32" customWidth="1"/>
    <col min="43" max="16384" width="9.140625" style="32" customWidth="1"/>
  </cols>
  <sheetData>
    <row r="2" ht="23.25">
      <c r="B2" s="37" t="s">
        <v>73</v>
      </c>
    </row>
    <row r="3" ht="23.25">
      <c r="B3" s="37" t="s">
        <v>74</v>
      </c>
    </row>
    <row r="5" spans="2:4" ht="18.75">
      <c r="B5" s="33" t="s">
        <v>75</v>
      </c>
      <c r="D5" s="32" t="s">
        <v>83</v>
      </c>
    </row>
    <row r="6" spans="2:4" ht="18.75">
      <c r="B6" s="33" t="s">
        <v>76</v>
      </c>
      <c r="D6" s="32" t="s">
        <v>96</v>
      </c>
    </row>
    <row r="7" spans="2:6" ht="18.75">
      <c r="B7" s="33" t="s">
        <v>77</v>
      </c>
      <c r="D7" s="80">
        <v>42793</v>
      </c>
      <c r="E7" s="80"/>
      <c r="F7" s="80"/>
    </row>
    <row r="9" ht="15.75" thickBot="1"/>
    <row r="10" spans="1:14" ht="15.75" customHeight="1" thickBot="1">
      <c r="A10" s="38"/>
      <c r="B10" s="74" t="s">
        <v>84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</row>
    <row r="11" spans="1:14" ht="52.5" customHeight="1" thickBot="1">
      <c r="A11" s="39"/>
      <c r="B11" s="77" t="s">
        <v>87</v>
      </c>
      <c r="C11" s="78"/>
      <c r="D11" s="79"/>
      <c r="E11" s="77" t="s">
        <v>88</v>
      </c>
      <c r="F11" s="78"/>
      <c r="G11" s="79"/>
      <c r="H11" s="77" t="s">
        <v>89</v>
      </c>
      <c r="I11" s="78"/>
      <c r="J11" s="79"/>
      <c r="K11" s="77" t="s">
        <v>82</v>
      </c>
      <c r="L11" s="78"/>
      <c r="M11" s="79"/>
      <c r="N11" s="40"/>
    </row>
    <row r="12" spans="1:14" ht="71.25" customHeight="1">
      <c r="A12" s="41" t="s">
        <v>6</v>
      </c>
      <c r="B12" s="42" t="s">
        <v>1</v>
      </c>
      <c r="C12" s="43" t="s">
        <v>2</v>
      </c>
      <c r="D12" s="44" t="s">
        <v>3</v>
      </c>
      <c r="E12" s="42" t="s">
        <v>1</v>
      </c>
      <c r="F12" s="43" t="s">
        <v>2</v>
      </c>
      <c r="G12" s="44" t="s">
        <v>3</v>
      </c>
      <c r="H12" s="42" t="s">
        <v>1</v>
      </c>
      <c r="I12" s="43" t="s">
        <v>2</v>
      </c>
      <c r="J12" s="44" t="s">
        <v>3</v>
      </c>
      <c r="K12" s="42" t="s">
        <v>1</v>
      </c>
      <c r="L12" s="43" t="s">
        <v>2</v>
      </c>
      <c r="M12" s="44" t="s">
        <v>3</v>
      </c>
      <c r="N12" s="45" t="s">
        <v>0</v>
      </c>
    </row>
    <row r="13" spans="1:14" ht="15.75">
      <c r="A13" s="35" t="s">
        <v>101</v>
      </c>
      <c r="B13" s="29">
        <v>0.25</v>
      </c>
      <c r="C13" s="28">
        <v>6</v>
      </c>
      <c r="D13" s="30">
        <f aca="true" t="shared" si="0" ref="D13:D19">SUM(B13*C13)</f>
        <v>1.5</v>
      </c>
      <c r="E13" s="29">
        <v>0.25</v>
      </c>
      <c r="F13" s="28">
        <v>5</v>
      </c>
      <c r="G13" s="30">
        <f aca="true" t="shared" si="1" ref="G13:G19">SUM(E13*F13)</f>
        <v>1.25</v>
      </c>
      <c r="H13" s="29">
        <v>0.2</v>
      </c>
      <c r="I13" s="28">
        <v>5</v>
      </c>
      <c r="J13" s="30">
        <f aca="true" t="shared" si="2" ref="J13:J19">SUM(H13*I13)</f>
        <v>1</v>
      </c>
      <c r="K13" s="29">
        <v>0.3</v>
      </c>
      <c r="L13" s="28">
        <v>1</v>
      </c>
      <c r="M13" s="30">
        <f aca="true" t="shared" si="3" ref="M13:M19">SUM(K13*L13)</f>
        <v>0.3</v>
      </c>
      <c r="N13" s="31">
        <f aca="true" t="shared" si="4" ref="N13:N19">SUM(D13+G13+J13+M13)</f>
        <v>4.05</v>
      </c>
    </row>
    <row r="14" spans="1:14" ht="15.75">
      <c r="A14" s="46" t="s">
        <v>91</v>
      </c>
      <c r="B14" s="29">
        <v>0.25</v>
      </c>
      <c r="C14" s="28">
        <v>5</v>
      </c>
      <c r="D14" s="30">
        <f t="shared" si="0"/>
        <v>1.25</v>
      </c>
      <c r="E14" s="29">
        <v>0.25</v>
      </c>
      <c r="F14" s="28">
        <v>1</v>
      </c>
      <c r="G14" s="30">
        <f t="shared" si="1"/>
        <v>0.25</v>
      </c>
      <c r="H14" s="29">
        <v>0.2</v>
      </c>
      <c r="I14" s="28">
        <v>1</v>
      </c>
      <c r="J14" s="30">
        <f t="shared" si="2"/>
        <v>0.2</v>
      </c>
      <c r="K14" s="29">
        <v>0.3</v>
      </c>
      <c r="L14" s="28">
        <v>2</v>
      </c>
      <c r="M14" s="30">
        <f t="shared" si="3"/>
        <v>0.6</v>
      </c>
      <c r="N14" s="31">
        <f t="shared" si="4"/>
        <v>2.3</v>
      </c>
    </row>
    <row r="15" spans="1:14" ht="15.75">
      <c r="A15" s="29" t="s">
        <v>92</v>
      </c>
      <c r="B15" s="29">
        <v>0.25</v>
      </c>
      <c r="C15" s="47">
        <v>4</v>
      </c>
      <c r="D15" s="48">
        <f t="shared" si="0"/>
        <v>1</v>
      </c>
      <c r="E15" s="29">
        <v>0.25</v>
      </c>
      <c r="F15" s="47">
        <v>4</v>
      </c>
      <c r="G15" s="48">
        <f t="shared" si="1"/>
        <v>1</v>
      </c>
      <c r="H15" s="29">
        <v>0.2</v>
      </c>
      <c r="I15" s="47">
        <v>2</v>
      </c>
      <c r="J15" s="48">
        <f t="shared" si="2"/>
        <v>0.4</v>
      </c>
      <c r="K15" s="47">
        <v>0.3</v>
      </c>
      <c r="L15" s="47">
        <v>5</v>
      </c>
      <c r="M15" s="48">
        <f t="shared" si="3"/>
        <v>1.5</v>
      </c>
      <c r="N15" s="49">
        <f t="shared" si="4"/>
        <v>3.9</v>
      </c>
    </row>
    <row r="16" spans="1:14" ht="15.75">
      <c r="A16" s="29" t="s">
        <v>97</v>
      </c>
      <c r="B16" s="29">
        <v>0.25</v>
      </c>
      <c r="C16" s="47">
        <v>3</v>
      </c>
      <c r="D16" s="48">
        <f>SUM(B16*C16)</f>
        <v>0.75</v>
      </c>
      <c r="E16" s="29">
        <v>0.25</v>
      </c>
      <c r="F16" s="47">
        <v>3</v>
      </c>
      <c r="G16" s="48">
        <f>SUM(E16*F16)</f>
        <v>0.75</v>
      </c>
      <c r="H16" s="29">
        <v>0.2</v>
      </c>
      <c r="I16" s="47">
        <v>3</v>
      </c>
      <c r="J16" s="48">
        <f>SUM(H16*I16)</f>
        <v>0.6000000000000001</v>
      </c>
      <c r="K16" s="47">
        <v>0.3</v>
      </c>
      <c r="L16" s="47">
        <v>4</v>
      </c>
      <c r="M16" s="48">
        <f>SUM(K16*L16)</f>
        <v>1.2</v>
      </c>
      <c r="N16" s="49">
        <f>SUM(D16+G16+J16+M16)</f>
        <v>3.3</v>
      </c>
    </row>
    <row r="17" spans="1:14" ht="15.75">
      <c r="A17" s="29" t="s">
        <v>93</v>
      </c>
      <c r="B17" s="29">
        <v>0.25</v>
      </c>
      <c r="C17" s="47">
        <v>1</v>
      </c>
      <c r="D17" s="48">
        <f t="shared" si="0"/>
        <v>0.25</v>
      </c>
      <c r="E17" s="29">
        <v>0.25</v>
      </c>
      <c r="F17" s="47">
        <v>6</v>
      </c>
      <c r="G17" s="48">
        <f t="shared" si="1"/>
        <v>1.5</v>
      </c>
      <c r="H17" s="29">
        <v>0.2</v>
      </c>
      <c r="I17" s="47">
        <v>4</v>
      </c>
      <c r="J17" s="48">
        <f t="shared" si="2"/>
        <v>0.8</v>
      </c>
      <c r="K17" s="47">
        <v>0.3</v>
      </c>
      <c r="L17" s="47">
        <v>7</v>
      </c>
      <c r="M17" s="48">
        <f t="shared" si="3"/>
        <v>2.1</v>
      </c>
      <c r="N17" s="49">
        <f t="shared" si="4"/>
        <v>4.65</v>
      </c>
    </row>
    <row r="18" spans="1:14" ht="15.75">
      <c r="A18" s="29" t="s">
        <v>94</v>
      </c>
      <c r="B18" s="29">
        <v>0.25</v>
      </c>
      <c r="C18" s="47">
        <v>2</v>
      </c>
      <c r="D18" s="48">
        <f t="shared" si="0"/>
        <v>0.5</v>
      </c>
      <c r="E18" s="29">
        <v>0.25</v>
      </c>
      <c r="F18" s="47">
        <v>2</v>
      </c>
      <c r="G18" s="48">
        <f t="shared" si="1"/>
        <v>0.5</v>
      </c>
      <c r="H18" s="29">
        <v>0.2</v>
      </c>
      <c r="I18" s="47">
        <v>6</v>
      </c>
      <c r="J18" s="48">
        <f t="shared" si="2"/>
        <v>1.2000000000000002</v>
      </c>
      <c r="K18" s="47">
        <v>0.3</v>
      </c>
      <c r="L18" s="47">
        <v>3</v>
      </c>
      <c r="M18" s="48">
        <f t="shared" si="3"/>
        <v>0.8999999999999999</v>
      </c>
      <c r="N18" s="49">
        <f t="shared" si="4"/>
        <v>3.1</v>
      </c>
    </row>
    <row r="19" spans="1:14" ht="15.75">
      <c r="A19" s="29" t="s">
        <v>95</v>
      </c>
      <c r="B19" s="29">
        <v>0.25</v>
      </c>
      <c r="C19" s="47">
        <v>7</v>
      </c>
      <c r="D19" s="48">
        <f t="shared" si="0"/>
        <v>1.75</v>
      </c>
      <c r="E19" s="29">
        <v>0.25</v>
      </c>
      <c r="F19" s="47">
        <v>7</v>
      </c>
      <c r="G19" s="48">
        <f t="shared" si="1"/>
        <v>1.75</v>
      </c>
      <c r="H19" s="29">
        <v>0.2</v>
      </c>
      <c r="I19" s="47">
        <v>7</v>
      </c>
      <c r="J19" s="48">
        <f t="shared" si="2"/>
        <v>1.4000000000000001</v>
      </c>
      <c r="K19" s="47">
        <v>0.3</v>
      </c>
      <c r="L19" s="47">
        <v>6</v>
      </c>
      <c r="M19" s="48">
        <f t="shared" si="3"/>
        <v>1.7999999999999998</v>
      </c>
      <c r="N19" s="49">
        <f t="shared" si="4"/>
        <v>6.7</v>
      </c>
    </row>
    <row r="20" ht="15.75" thickBot="1"/>
    <row r="21" spans="2:14" ht="15.75" thickBot="1">
      <c r="B21" s="74" t="s">
        <v>85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</row>
    <row r="22" spans="2:14" ht="51.75" customHeight="1" thickBot="1">
      <c r="B22" s="77" t="s">
        <v>79</v>
      </c>
      <c r="C22" s="78"/>
      <c r="D22" s="79"/>
      <c r="E22" s="77" t="s">
        <v>80</v>
      </c>
      <c r="F22" s="78"/>
      <c r="G22" s="79"/>
      <c r="H22" s="77" t="s">
        <v>81</v>
      </c>
      <c r="I22" s="78"/>
      <c r="J22" s="79"/>
      <c r="K22" s="77" t="s">
        <v>82</v>
      </c>
      <c r="L22" s="78"/>
      <c r="M22" s="79"/>
      <c r="N22" s="60"/>
    </row>
    <row r="23" spans="1:14" ht="105.75">
      <c r="A23" s="53" t="s">
        <v>6</v>
      </c>
      <c r="B23" s="42" t="s">
        <v>1</v>
      </c>
      <c r="C23" s="43" t="s">
        <v>2</v>
      </c>
      <c r="D23" s="44" t="s">
        <v>3</v>
      </c>
      <c r="E23" s="42" t="s">
        <v>1</v>
      </c>
      <c r="F23" s="43" t="s">
        <v>2</v>
      </c>
      <c r="G23" s="44" t="s">
        <v>3</v>
      </c>
      <c r="H23" s="42" t="s">
        <v>1</v>
      </c>
      <c r="I23" s="43" t="s">
        <v>2</v>
      </c>
      <c r="J23" s="44" t="s">
        <v>3</v>
      </c>
      <c r="K23" s="42" t="s">
        <v>1</v>
      </c>
      <c r="L23" s="43" t="s">
        <v>2</v>
      </c>
      <c r="M23" s="44" t="s">
        <v>3</v>
      </c>
      <c r="N23" s="61" t="s">
        <v>0</v>
      </c>
    </row>
    <row r="24" spans="1:14" ht="15.75">
      <c r="A24" s="35" t="s">
        <v>90</v>
      </c>
      <c r="B24" s="29">
        <v>0.25</v>
      </c>
      <c r="C24" s="28">
        <v>5</v>
      </c>
      <c r="D24" s="30">
        <f aca="true" t="shared" si="5" ref="D24:D30">SUM(B24*C24)</f>
        <v>1.25</v>
      </c>
      <c r="E24" s="29">
        <v>0.25</v>
      </c>
      <c r="F24" s="28">
        <v>6</v>
      </c>
      <c r="G24" s="30">
        <f aca="true" t="shared" si="6" ref="G24:G30">SUM(E24*F24)</f>
        <v>1.5</v>
      </c>
      <c r="H24" s="29">
        <v>0.2</v>
      </c>
      <c r="I24" s="28">
        <v>5</v>
      </c>
      <c r="J24" s="30">
        <f aca="true" t="shared" si="7" ref="J24:J30">SUM(H24*I24)</f>
        <v>1</v>
      </c>
      <c r="K24" s="29">
        <v>0.3</v>
      </c>
      <c r="L24" s="28">
        <v>1</v>
      </c>
      <c r="M24" s="30">
        <f aca="true" t="shared" si="8" ref="M24:M30">SUM(K24*L24)</f>
        <v>0.3</v>
      </c>
      <c r="N24" s="62">
        <f aca="true" t="shared" si="9" ref="N24:N30">SUM(D24+G24+J24+M24)</f>
        <v>4.05</v>
      </c>
    </row>
    <row r="25" spans="1:14" ht="15.75">
      <c r="A25" s="46" t="s">
        <v>91</v>
      </c>
      <c r="B25" s="29">
        <v>0.25</v>
      </c>
      <c r="C25" s="28">
        <v>4</v>
      </c>
      <c r="D25" s="30">
        <f t="shared" si="5"/>
        <v>1</v>
      </c>
      <c r="E25" s="29">
        <v>0.25</v>
      </c>
      <c r="F25" s="28">
        <v>4</v>
      </c>
      <c r="G25" s="30">
        <f t="shared" si="6"/>
        <v>1</v>
      </c>
      <c r="H25" s="29">
        <v>0.2</v>
      </c>
      <c r="I25" s="28">
        <v>1</v>
      </c>
      <c r="J25" s="30">
        <f t="shared" si="7"/>
        <v>0.2</v>
      </c>
      <c r="K25" s="29">
        <v>0.3</v>
      </c>
      <c r="L25" s="28">
        <v>2</v>
      </c>
      <c r="M25" s="30">
        <f t="shared" si="8"/>
        <v>0.6</v>
      </c>
      <c r="N25" s="62">
        <f t="shared" si="9"/>
        <v>2.8000000000000003</v>
      </c>
    </row>
    <row r="26" spans="1:14" ht="15.75">
      <c r="A26" s="54" t="s">
        <v>92</v>
      </c>
      <c r="B26" s="29">
        <v>0.25</v>
      </c>
      <c r="C26" s="47">
        <v>3</v>
      </c>
      <c r="D26" s="30">
        <f t="shared" si="5"/>
        <v>0.75</v>
      </c>
      <c r="E26" s="29">
        <v>0.25</v>
      </c>
      <c r="F26" s="47">
        <v>3</v>
      </c>
      <c r="G26" s="30">
        <f t="shared" si="6"/>
        <v>0.75</v>
      </c>
      <c r="H26" s="29">
        <v>0.2</v>
      </c>
      <c r="I26" s="47">
        <v>2</v>
      </c>
      <c r="J26" s="30">
        <f t="shared" si="7"/>
        <v>0.4</v>
      </c>
      <c r="K26" s="29">
        <v>0.3</v>
      </c>
      <c r="L26" s="47">
        <v>5</v>
      </c>
      <c r="M26" s="30">
        <f t="shared" si="8"/>
        <v>1.5</v>
      </c>
      <c r="N26" s="63">
        <f t="shared" si="9"/>
        <v>3.4</v>
      </c>
    </row>
    <row r="27" spans="1:14" ht="15.75">
      <c r="A27" s="54" t="s">
        <v>97</v>
      </c>
      <c r="B27" s="29">
        <v>0.25</v>
      </c>
      <c r="C27" s="47">
        <v>7</v>
      </c>
      <c r="D27" s="30">
        <f t="shared" si="5"/>
        <v>1.75</v>
      </c>
      <c r="E27" s="29">
        <v>0.25</v>
      </c>
      <c r="F27" s="47">
        <v>7</v>
      </c>
      <c r="G27" s="30">
        <f t="shared" si="6"/>
        <v>1.75</v>
      </c>
      <c r="H27" s="29">
        <v>0.2</v>
      </c>
      <c r="I27" s="47">
        <v>4</v>
      </c>
      <c r="J27" s="30">
        <f t="shared" si="7"/>
        <v>0.8</v>
      </c>
      <c r="K27" s="29">
        <v>0.3</v>
      </c>
      <c r="L27" s="47">
        <v>4</v>
      </c>
      <c r="M27" s="30">
        <f t="shared" si="8"/>
        <v>1.2</v>
      </c>
      <c r="N27" s="63">
        <f t="shared" si="9"/>
        <v>5.5</v>
      </c>
    </row>
    <row r="28" spans="1:14" ht="15.75">
      <c r="A28" s="54" t="s">
        <v>93</v>
      </c>
      <c r="B28" s="29">
        <v>0.25</v>
      </c>
      <c r="C28" s="47">
        <v>1</v>
      </c>
      <c r="D28" s="30">
        <f t="shared" si="5"/>
        <v>0.25</v>
      </c>
      <c r="E28" s="29">
        <v>0.25</v>
      </c>
      <c r="F28" s="47">
        <v>1</v>
      </c>
      <c r="G28" s="30">
        <f t="shared" si="6"/>
        <v>0.25</v>
      </c>
      <c r="H28" s="29">
        <v>0.2</v>
      </c>
      <c r="I28" s="47">
        <v>3</v>
      </c>
      <c r="J28" s="30">
        <f t="shared" si="7"/>
        <v>0.6000000000000001</v>
      </c>
      <c r="K28" s="29">
        <v>0.3</v>
      </c>
      <c r="L28" s="47">
        <v>7</v>
      </c>
      <c r="M28" s="30">
        <f t="shared" si="8"/>
        <v>2.1</v>
      </c>
      <c r="N28" s="63">
        <f t="shared" si="9"/>
        <v>3.2</v>
      </c>
    </row>
    <row r="29" spans="1:14" ht="15.75">
      <c r="A29" s="54" t="s">
        <v>94</v>
      </c>
      <c r="B29" s="29">
        <v>0.25</v>
      </c>
      <c r="C29" s="47">
        <v>2</v>
      </c>
      <c r="D29" s="30">
        <f t="shared" si="5"/>
        <v>0.5</v>
      </c>
      <c r="E29" s="29">
        <v>0.25</v>
      </c>
      <c r="F29" s="47">
        <v>2</v>
      </c>
      <c r="G29" s="30">
        <f t="shared" si="6"/>
        <v>0.5</v>
      </c>
      <c r="H29" s="29">
        <v>0.2</v>
      </c>
      <c r="I29" s="47">
        <v>6</v>
      </c>
      <c r="J29" s="30">
        <f t="shared" si="7"/>
        <v>1.2000000000000002</v>
      </c>
      <c r="K29" s="29">
        <v>0.3</v>
      </c>
      <c r="L29" s="47">
        <v>3</v>
      </c>
      <c r="M29" s="30">
        <f t="shared" si="8"/>
        <v>0.8999999999999999</v>
      </c>
      <c r="N29" s="63">
        <f t="shared" si="9"/>
        <v>3.1</v>
      </c>
    </row>
    <row r="30" spans="1:14" ht="16.5" thickBot="1">
      <c r="A30" s="55" t="s">
        <v>95</v>
      </c>
      <c r="B30" s="57">
        <v>0.25</v>
      </c>
      <c r="C30" s="58">
        <v>6</v>
      </c>
      <c r="D30" s="59">
        <f t="shared" si="5"/>
        <v>1.5</v>
      </c>
      <c r="E30" s="57">
        <v>0.25</v>
      </c>
      <c r="F30" s="58">
        <v>5</v>
      </c>
      <c r="G30" s="59">
        <f t="shared" si="6"/>
        <v>1.25</v>
      </c>
      <c r="H30" s="57">
        <v>0.2</v>
      </c>
      <c r="I30" s="58">
        <v>7</v>
      </c>
      <c r="J30" s="59">
        <f t="shared" si="7"/>
        <v>1.4000000000000001</v>
      </c>
      <c r="K30" s="57">
        <v>0.3</v>
      </c>
      <c r="L30" s="58">
        <v>6</v>
      </c>
      <c r="M30" s="59">
        <f t="shared" si="8"/>
        <v>1.7999999999999998</v>
      </c>
      <c r="N30" s="64">
        <f t="shared" si="9"/>
        <v>5.95</v>
      </c>
    </row>
    <row r="31" ht="15.75" thickBot="1"/>
    <row r="32" spans="2:14" ht="15.75" thickBot="1">
      <c r="B32" s="74" t="s">
        <v>86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</row>
    <row r="33" spans="2:14" ht="51" customHeight="1" thickBot="1">
      <c r="B33" s="81" t="s">
        <v>79</v>
      </c>
      <c r="C33" s="82"/>
      <c r="D33" s="83"/>
      <c r="E33" s="81" t="s">
        <v>80</v>
      </c>
      <c r="F33" s="82"/>
      <c r="G33" s="83"/>
      <c r="H33" s="81" t="s">
        <v>81</v>
      </c>
      <c r="I33" s="82"/>
      <c r="J33" s="83"/>
      <c r="K33" s="81" t="s">
        <v>82</v>
      </c>
      <c r="L33" s="82"/>
      <c r="M33" s="83"/>
      <c r="N33" s="60"/>
    </row>
    <row r="34" spans="1:16" ht="158.25">
      <c r="A34" s="53" t="s">
        <v>6</v>
      </c>
      <c r="B34" s="42" t="s">
        <v>1</v>
      </c>
      <c r="C34" s="43" t="s">
        <v>2</v>
      </c>
      <c r="D34" s="44" t="s">
        <v>3</v>
      </c>
      <c r="E34" s="42" t="s">
        <v>1</v>
      </c>
      <c r="F34" s="43" t="s">
        <v>2</v>
      </c>
      <c r="G34" s="44" t="s">
        <v>3</v>
      </c>
      <c r="H34" s="42" t="s">
        <v>1</v>
      </c>
      <c r="I34" s="43" t="s">
        <v>2</v>
      </c>
      <c r="J34" s="44" t="s">
        <v>3</v>
      </c>
      <c r="K34" s="42" t="s">
        <v>1</v>
      </c>
      <c r="L34" s="43" t="s">
        <v>2</v>
      </c>
      <c r="M34" s="44" t="s">
        <v>3</v>
      </c>
      <c r="N34" s="61" t="s">
        <v>0</v>
      </c>
      <c r="O34" s="65" t="s">
        <v>5</v>
      </c>
      <c r="P34" s="51" t="s">
        <v>78</v>
      </c>
    </row>
    <row r="35" spans="1:16" ht="15.75">
      <c r="A35" s="35" t="s">
        <v>90</v>
      </c>
      <c r="B35" s="29">
        <v>0.25</v>
      </c>
      <c r="C35" s="28">
        <v>6</v>
      </c>
      <c r="D35" s="30">
        <f aca="true" t="shared" si="10" ref="D35:D41">SUM(B35*C35)</f>
        <v>1.5</v>
      </c>
      <c r="E35" s="29">
        <v>0.25</v>
      </c>
      <c r="F35" s="28">
        <v>6</v>
      </c>
      <c r="G35" s="30">
        <f aca="true" t="shared" si="11" ref="G35:G41">SUM(E35*F35)</f>
        <v>1.5</v>
      </c>
      <c r="H35" s="29">
        <v>0.2</v>
      </c>
      <c r="I35" s="28">
        <v>6</v>
      </c>
      <c r="J35" s="30">
        <f aca="true" t="shared" si="12" ref="J35:J41">SUM(H35*I35)</f>
        <v>1.2000000000000002</v>
      </c>
      <c r="K35" s="29">
        <v>0.3</v>
      </c>
      <c r="L35" s="28">
        <v>1</v>
      </c>
      <c r="M35" s="30">
        <f aca="true" t="shared" si="13" ref="M35:M41">SUM(K35*L35)</f>
        <v>0.3</v>
      </c>
      <c r="N35" s="62">
        <f aca="true" t="shared" si="14" ref="N35:N41">SUM(D35+G35+J35+M35)</f>
        <v>4.5</v>
      </c>
      <c r="O35" s="66">
        <f>SUM(N13+N24+N35)</f>
        <v>12.6</v>
      </c>
      <c r="P35" s="36">
        <v>5</v>
      </c>
    </row>
    <row r="36" spans="1:16" ht="15.75">
      <c r="A36" s="46" t="s">
        <v>91</v>
      </c>
      <c r="B36" s="29">
        <v>0.25</v>
      </c>
      <c r="C36" s="28">
        <v>5</v>
      </c>
      <c r="D36" s="30">
        <f t="shared" si="10"/>
        <v>1.25</v>
      </c>
      <c r="E36" s="29">
        <v>0.25</v>
      </c>
      <c r="F36" s="28">
        <v>1</v>
      </c>
      <c r="G36" s="30">
        <f t="shared" si="11"/>
        <v>0.25</v>
      </c>
      <c r="H36" s="29">
        <v>0.2</v>
      </c>
      <c r="I36" s="28">
        <v>4</v>
      </c>
      <c r="J36" s="30">
        <f t="shared" si="12"/>
        <v>0.8</v>
      </c>
      <c r="K36" s="29">
        <v>0.3</v>
      </c>
      <c r="L36" s="28">
        <v>2</v>
      </c>
      <c r="M36" s="30">
        <f t="shared" si="13"/>
        <v>0.6</v>
      </c>
      <c r="N36" s="62">
        <f t="shared" si="14"/>
        <v>2.9</v>
      </c>
      <c r="O36" s="66">
        <f>SUM(N14+N25+N36)</f>
        <v>8</v>
      </c>
      <c r="P36" s="36">
        <v>1</v>
      </c>
    </row>
    <row r="37" spans="1:16" ht="15.75">
      <c r="A37" s="54" t="s">
        <v>92</v>
      </c>
      <c r="B37" s="29">
        <v>0.25</v>
      </c>
      <c r="C37" s="47">
        <v>4</v>
      </c>
      <c r="D37" s="30">
        <f t="shared" si="10"/>
        <v>1</v>
      </c>
      <c r="E37" s="29">
        <v>0.25</v>
      </c>
      <c r="F37" s="47">
        <v>4</v>
      </c>
      <c r="G37" s="30">
        <f t="shared" si="11"/>
        <v>1</v>
      </c>
      <c r="H37" s="29">
        <v>0.2</v>
      </c>
      <c r="I37" s="47">
        <v>3</v>
      </c>
      <c r="J37" s="30">
        <f t="shared" si="12"/>
        <v>0.6000000000000001</v>
      </c>
      <c r="K37" s="29">
        <v>0.3</v>
      </c>
      <c r="L37" s="47">
        <v>5</v>
      </c>
      <c r="M37" s="30">
        <f t="shared" si="13"/>
        <v>1.5</v>
      </c>
      <c r="N37" s="63">
        <f t="shared" si="14"/>
        <v>4.1</v>
      </c>
      <c r="O37" s="56">
        <f>SUM(N15+N26+N37)</f>
        <v>11.399999999999999</v>
      </c>
      <c r="P37" s="52">
        <v>3</v>
      </c>
    </row>
    <row r="38" spans="1:16" ht="15.75">
      <c r="A38" s="54" t="s">
        <v>97</v>
      </c>
      <c r="B38" s="29">
        <v>0.25</v>
      </c>
      <c r="C38" s="47">
        <v>1</v>
      </c>
      <c r="D38" s="30">
        <f t="shared" si="10"/>
        <v>0.25</v>
      </c>
      <c r="E38" s="29">
        <v>0.25</v>
      </c>
      <c r="F38" s="47">
        <v>3</v>
      </c>
      <c r="G38" s="30">
        <f t="shared" si="11"/>
        <v>0.75</v>
      </c>
      <c r="H38" s="29">
        <v>0.2</v>
      </c>
      <c r="I38" s="47">
        <v>1</v>
      </c>
      <c r="J38" s="30">
        <f t="shared" si="12"/>
        <v>0.2</v>
      </c>
      <c r="K38" s="29">
        <v>0.3</v>
      </c>
      <c r="L38" s="47">
        <v>4</v>
      </c>
      <c r="M38" s="30">
        <f t="shared" si="13"/>
        <v>1.2</v>
      </c>
      <c r="N38" s="63">
        <f t="shared" si="14"/>
        <v>2.4</v>
      </c>
      <c r="O38" s="56">
        <f>SUM(N17+N27+N38)</f>
        <v>12.55</v>
      </c>
      <c r="P38" s="52">
        <v>4</v>
      </c>
    </row>
    <row r="39" spans="1:16" ht="15.75">
      <c r="A39" s="54" t="s">
        <v>93</v>
      </c>
      <c r="B39" s="29">
        <v>0.25</v>
      </c>
      <c r="C39" s="47">
        <v>3</v>
      </c>
      <c r="D39" s="30">
        <f t="shared" si="10"/>
        <v>0.75</v>
      </c>
      <c r="E39" s="29">
        <v>0.25</v>
      </c>
      <c r="F39" s="47">
        <v>5</v>
      </c>
      <c r="G39" s="30">
        <f t="shared" si="11"/>
        <v>1.25</v>
      </c>
      <c r="H39" s="29">
        <v>0.2</v>
      </c>
      <c r="I39" s="47">
        <v>2</v>
      </c>
      <c r="J39" s="30">
        <f t="shared" si="12"/>
        <v>0.4</v>
      </c>
      <c r="K39" s="29">
        <v>0.3</v>
      </c>
      <c r="L39" s="47">
        <v>7</v>
      </c>
      <c r="M39" s="30">
        <f t="shared" si="13"/>
        <v>2.1</v>
      </c>
      <c r="N39" s="63">
        <f t="shared" si="14"/>
        <v>4.5</v>
      </c>
      <c r="O39" s="56">
        <f>SUM(N18+N28+N39)</f>
        <v>10.8</v>
      </c>
      <c r="P39" s="52">
        <v>2</v>
      </c>
    </row>
    <row r="40" spans="1:16" ht="15.75">
      <c r="A40" s="54" t="s">
        <v>94</v>
      </c>
      <c r="B40" s="29">
        <v>0.25</v>
      </c>
      <c r="C40" s="47">
        <v>2</v>
      </c>
      <c r="D40" s="30">
        <f t="shared" si="10"/>
        <v>0.5</v>
      </c>
      <c r="E40" s="29">
        <v>0.25</v>
      </c>
      <c r="F40" s="47">
        <v>2</v>
      </c>
      <c r="G40" s="30">
        <f t="shared" si="11"/>
        <v>0.5</v>
      </c>
      <c r="H40" s="29">
        <v>0.2</v>
      </c>
      <c r="I40" s="47">
        <v>5</v>
      </c>
      <c r="J40" s="30">
        <f t="shared" si="12"/>
        <v>1</v>
      </c>
      <c r="K40" s="29">
        <v>0.3</v>
      </c>
      <c r="L40" s="47">
        <v>3</v>
      </c>
      <c r="M40" s="30">
        <f t="shared" si="13"/>
        <v>0.8999999999999999</v>
      </c>
      <c r="N40" s="63">
        <f t="shared" si="14"/>
        <v>2.9</v>
      </c>
      <c r="O40" s="56">
        <f>SUM(N19+N29+N40)</f>
        <v>12.700000000000001</v>
      </c>
      <c r="P40" s="52">
        <v>6</v>
      </c>
    </row>
    <row r="41" spans="1:16" ht="16.5" thickBot="1">
      <c r="A41" s="68" t="s">
        <v>95</v>
      </c>
      <c r="B41" s="69">
        <v>0.25</v>
      </c>
      <c r="C41" s="70">
        <v>7</v>
      </c>
      <c r="D41" s="71">
        <f t="shared" si="10"/>
        <v>1.75</v>
      </c>
      <c r="E41" s="69">
        <v>0.25</v>
      </c>
      <c r="F41" s="70">
        <v>7</v>
      </c>
      <c r="G41" s="71">
        <f t="shared" si="11"/>
        <v>1.75</v>
      </c>
      <c r="H41" s="69">
        <v>0.2</v>
      </c>
      <c r="I41" s="70">
        <v>7</v>
      </c>
      <c r="J41" s="71">
        <f t="shared" si="12"/>
        <v>1.4000000000000001</v>
      </c>
      <c r="K41" s="69">
        <v>0.3</v>
      </c>
      <c r="L41" s="70">
        <v>6</v>
      </c>
      <c r="M41" s="72">
        <f t="shared" si="13"/>
        <v>1.7999999999999998</v>
      </c>
      <c r="N41" s="64">
        <f t="shared" si="14"/>
        <v>6.7</v>
      </c>
      <c r="O41" s="67">
        <f>SUM(N19+N30+N41)</f>
        <v>19.35</v>
      </c>
      <c r="P41" s="73">
        <v>7</v>
      </c>
    </row>
  </sheetData>
  <sheetProtection/>
  <mergeCells count="16">
    <mergeCell ref="B33:D33"/>
    <mergeCell ref="E33:G33"/>
    <mergeCell ref="H33:J33"/>
    <mergeCell ref="K33:M33"/>
    <mergeCell ref="B10:N10"/>
    <mergeCell ref="B11:D11"/>
    <mergeCell ref="E11:G11"/>
    <mergeCell ref="H11:J11"/>
    <mergeCell ref="K11:M11"/>
    <mergeCell ref="B21:N21"/>
    <mergeCell ref="D7:F7"/>
    <mergeCell ref="B22:D22"/>
    <mergeCell ref="E22:G22"/>
    <mergeCell ref="H22:J22"/>
    <mergeCell ref="K22:M22"/>
    <mergeCell ref="B32:N32"/>
  </mergeCells>
  <printOptions/>
  <pageMargins left="0.7" right="0.7" top="0.75" bottom="0.75" header="0.3" footer="0.3"/>
  <pageSetup fitToHeight="1" fitToWidth="1" horizontalDpi="300" verticalDpi="3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1">
      <selection activeCell="B3" sqref="B3:B5"/>
    </sheetView>
  </sheetViews>
  <sheetFormatPr defaultColWidth="9.140625" defaultRowHeight="15"/>
  <cols>
    <col min="1" max="1" width="3.7109375" style="3" bestFit="1" customWidth="1"/>
    <col min="2" max="2" width="41.57421875" style="3" customWidth="1"/>
    <col min="3" max="3" width="16.57421875" style="3" bestFit="1" customWidth="1"/>
    <col min="4" max="4" width="10.140625" style="3" customWidth="1"/>
    <col min="5" max="5" width="11.140625" style="3" customWidth="1"/>
    <col min="6" max="8" width="9.140625" style="3" customWidth="1"/>
    <col min="9" max="9" width="9.8515625" style="3" customWidth="1"/>
    <col min="10" max="10" width="9.7109375" style="3" customWidth="1"/>
    <col min="11" max="11" width="9.140625" style="3" customWidth="1"/>
    <col min="12" max="12" width="9.57421875" style="3" customWidth="1"/>
    <col min="13" max="16384" width="9.140625" style="3" customWidth="1"/>
  </cols>
  <sheetData>
    <row r="1" spans="3:16" ht="15">
      <c r="C1" s="26"/>
      <c r="D1" s="3" t="s">
        <v>33</v>
      </c>
      <c r="E1" s="3" t="s">
        <v>33</v>
      </c>
      <c r="F1" s="3" t="s">
        <v>15</v>
      </c>
      <c r="G1" s="1" t="s">
        <v>17</v>
      </c>
      <c r="H1" s="1" t="s">
        <v>19</v>
      </c>
      <c r="I1" s="1" t="s">
        <v>21</v>
      </c>
      <c r="J1" s="1" t="s">
        <v>23</v>
      </c>
      <c r="K1" s="1" t="s">
        <v>25</v>
      </c>
      <c r="L1" s="1" t="s">
        <v>27</v>
      </c>
      <c r="M1" s="1" t="s">
        <v>29</v>
      </c>
      <c r="N1" s="1" t="s">
        <v>31</v>
      </c>
      <c r="O1" s="1" t="s">
        <v>32</v>
      </c>
      <c r="P1" s="1"/>
    </row>
    <row r="2" spans="1:16" ht="15">
      <c r="A2" s="22"/>
      <c r="B2" s="5"/>
      <c r="C2" s="26" t="s">
        <v>6</v>
      </c>
      <c r="D2" s="6" t="s">
        <v>13</v>
      </c>
      <c r="E2" s="6" t="s">
        <v>14</v>
      </c>
      <c r="F2" s="6" t="s">
        <v>16</v>
      </c>
      <c r="G2" s="6" t="s">
        <v>18</v>
      </c>
      <c r="H2" s="6" t="s">
        <v>20</v>
      </c>
      <c r="I2" s="6" t="s">
        <v>22</v>
      </c>
      <c r="J2" s="6" t="s">
        <v>24</v>
      </c>
      <c r="K2" s="6" t="s">
        <v>26</v>
      </c>
      <c r="L2" s="6" t="s">
        <v>28</v>
      </c>
      <c r="M2" s="6" t="s">
        <v>30</v>
      </c>
      <c r="N2" s="6" t="s">
        <v>26</v>
      </c>
      <c r="O2" s="6" t="s">
        <v>24</v>
      </c>
      <c r="P2" s="6"/>
    </row>
    <row r="3" spans="1:16" ht="15">
      <c r="A3" s="84" t="s">
        <v>9</v>
      </c>
      <c r="B3" s="85" t="s">
        <v>10</v>
      </c>
      <c r="C3" s="7" t="s">
        <v>1</v>
      </c>
      <c r="D3" s="2">
        <v>30</v>
      </c>
      <c r="E3" s="2">
        <f>D3</f>
        <v>30</v>
      </c>
      <c r="F3" s="2">
        <f aca="true" t="shared" si="0" ref="F3:O3">E3</f>
        <v>30</v>
      </c>
      <c r="G3" s="2">
        <f t="shared" si="0"/>
        <v>30</v>
      </c>
      <c r="H3" s="2">
        <f t="shared" si="0"/>
        <v>30</v>
      </c>
      <c r="I3" s="2">
        <f t="shared" si="0"/>
        <v>30</v>
      </c>
      <c r="J3" s="2">
        <f>F3</f>
        <v>30</v>
      </c>
      <c r="K3" s="2">
        <f>J3</f>
        <v>30</v>
      </c>
      <c r="L3" s="2">
        <f>K3</f>
        <v>30</v>
      </c>
      <c r="M3" s="2">
        <f>I3</f>
        <v>30</v>
      </c>
      <c r="N3" s="2">
        <f t="shared" si="0"/>
        <v>30</v>
      </c>
      <c r="O3" s="2">
        <f t="shared" si="0"/>
        <v>30</v>
      </c>
      <c r="P3" s="2"/>
    </row>
    <row r="4" spans="1:16" ht="15">
      <c r="A4" s="84"/>
      <c r="B4" s="86"/>
      <c r="C4" s="7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customHeight="1">
      <c r="A5" s="84"/>
      <c r="B5" s="87"/>
      <c r="C5" s="7" t="s">
        <v>3</v>
      </c>
      <c r="D5" s="8">
        <f aca="true" t="shared" si="1" ref="D5:O5">SUM(D3*D4)</f>
        <v>0</v>
      </c>
      <c r="E5" s="8">
        <f t="shared" si="1"/>
        <v>0</v>
      </c>
      <c r="F5" s="8">
        <f t="shared" si="1"/>
        <v>0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>SUM(J3*J4)</f>
        <v>0</v>
      </c>
      <c r="K5" s="8">
        <f>SUM(K3*K4)</f>
        <v>0</v>
      </c>
      <c r="L5" s="8">
        <f>SUM(L3*L4)</f>
        <v>0</v>
      </c>
      <c r="M5" s="8">
        <f t="shared" si="1"/>
        <v>0</v>
      </c>
      <c r="N5" s="8">
        <f t="shared" si="1"/>
        <v>0</v>
      </c>
      <c r="O5" s="8">
        <f t="shared" si="1"/>
        <v>0</v>
      </c>
      <c r="P5" s="8"/>
    </row>
    <row r="6" spans="1:16" ht="15">
      <c r="A6" s="84"/>
      <c r="B6" s="88" t="s">
        <v>11</v>
      </c>
      <c r="C6" s="7" t="s">
        <v>1</v>
      </c>
      <c r="D6" s="2">
        <v>40</v>
      </c>
      <c r="E6" s="2">
        <f>D6</f>
        <v>40</v>
      </c>
      <c r="F6" s="2">
        <f aca="true" t="shared" si="2" ref="F6:O6">E6</f>
        <v>40</v>
      </c>
      <c r="G6" s="2">
        <f t="shared" si="2"/>
        <v>40</v>
      </c>
      <c r="H6" s="2">
        <f t="shared" si="2"/>
        <v>40</v>
      </c>
      <c r="I6" s="2">
        <f t="shared" si="2"/>
        <v>40</v>
      </c>
      <c r="J6" s="2">
        <f>F6</f>
        <v>40</v>
      </c>
      <c r="K6" s="2">
        <f>J6</f>
        <v>40</v>
      </c>
      <c r="L6" s="2">
        <f>K6</f>
        <v>40</v>
      </c>
      <c r="M6" s="2">
        <f>I6</f>
        <v>40</v>
      </c>
      <c r="N6" s="2">
        <f t="shared" si="2"/>
        <v>40</v>
      </c>
      <c r="O6" s="2">
        <f t="shared" si="2"/>
        <v>40</v>
      </c>
      <c r="P6" s="2"/>
    </row>
    <row r="7" spans="1:16" ht="15">
      <c r="A7" s="84"/>
      <c r="B7" s="88"/>
      <c r="C7" s="7" t="s">
        <v>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60.75" customHeight="1">
      <c r="A8" s="84"/>
      <c r="B8" s="88"/>
      <c r="C8" s="7" t="s">
        <v>3</v>
      </c>
      <c r="D8" s="8">
        <f aca="true" t="shared" si="3" ref="D8:O8">SUM(D6*D7)</f>
        <v>0</v>
      </c>
      <c r="E8" s="8">
        <f t="shared" si="3"/>
        <v>0</v>
      </c>
      <c r="F8" s="8">
        <f t="shared" si="3"/>
        <v>0</v>
      </c>
      <c r="G8" s="8">
        <f t="shared" si="3"/>
        <v>0</v>
      </c>
      <c r="H8" s="8">
        <f t="shared" si="3"/>
        <v>0</v>
      </c>
      <c r="I8" s="8">
        <f t="shared" si="3"/>
        <v>0</v>
      </c>
      <c r="J8" s="8">
        <f>SUM(J6*J7)</f>
        <v>0</v>
      </c>
      <c r="K8" s="8">
        <f>SUM(K6*K7)</f>
        <v>0</v>
      </c>
      <c r="L8" s="8">
        <f>SUM(L6*L7)</f>
        <v>0</v>
      </c>
      <c r="M8" s="8">
        <f t="shared" si="3"/>
        <v>0</v>
      </c>
      <c r="N8" s="8">
        <f t="shared" si="3"/>
        <v>0</v>
      </c>
      <c r="O8" s="8">
        <f t="shared" si="3"/>
        <v>0</v>
      </c>
      <c r="P8" s="8"/>
    </row>
    <row r="9" spans="1:16" ht="15">
      <c r="A9" s="84"/>
      <c r="B9" s="88" t="s">
        <v>12</v>
      </c>
      <c r="C9" s="7" t="s">
        <v>1</v>
      </c>
      <c r="D9" s="2">
        <v>30</v>
      </c>
      <c r="E9" s="2">
        <f>D9</f>
        <v>30</v>
      </c>
      <c r="F9" s="2">
        <f aca="true" t="shared" si="4" ref="F9:O9">E9</f>
        <v>30</v>
      </c>
      <c r="G9" s="2">
        <f t="shared" si="4"/>
        <v>30</v>
      </c>
      <c r="H9" s="2">
        <f t="shared" si="4"/>
        <v>30</v>
      </c>
      <c r="I9" s="2">
        <f t="shared" si="4"/>
        <v>30</v>
      </c>
      <c r="J9" s="2">
        <f>F9</f>
        <v>30</v>
      </c>
      <c r="K9" s="2">
        <f>J9</f>
        <v>30</v>
      </c>
      <c r="L9" s="2">
        <f>K9</f>
        <v>30</v>
      </c>
      <c r="M9" s="2">
        <f>I9</f>
        <v>30</v>
      </c>
      <c r="N9" s="2">
        <f t="shared" si="4"/>
        <v>30</v>
      </c>
      <c r="O9" s="2">
        <f t="shared" si="4"/>
        <v>30</v>
      </c>
      <c r="P9" s="2"/>
    </row>
    <row r="10" spans="1:16" ht="15">
      <c r="A10" s="84"/>
      <c r="B10" s="88"/>
      <c r="C10" s="7" t="s">
        <v>2</v>
      </c>
      <c r="D10" s="2">
        <v>37</v>
      </c>
      <c r="E10" s="2">
        <v>33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thickBot="1">
      <c r="A11" s="84"/>
      <c r="B11" s="88"/>
      <c r="C11" s="14" t="s">
        <v>3</v>
      </c>
      <c r="D11" s="15">
        <f>SUM(D9*D10)/100</f>
        <v>11.1</v>
      </c>
      <c r="E11" s="15">
        <f aca="true" t="shared" si="5" ref="E11:O11">SUM(E9*E10)</f>
        <v>990</v>
      </c>
      <c r="F11" s="15">
        <f t="shared" si="5"/>
        <v>0</v>
      </c>
      <c r="G11" s="15">
        <f t="shared" si="5"/>
        <v>0</v>
      </c>
      <c r="H11" s="15">
        <f t="shared" si="5"/>
        <v>0</v>
      </c>
      <c r="I11" s="15">
        <f t="shared" si="5"/>
        <v>0</v>
      </c>
      <c r="J11" s="15">
        <f>SUM(J9*J10)</f>
        <v>0</v>
      </c>
      <c r="K11" s="15">
        <f>SUM(K9*K10)</f>
        <v>0</v>
      </c>
      <c r="L11" s="21">
        <f>SUM(L9*L10)</f>
        <v>0</v>
      </c>
      <c r="M11" s="15">
        <f t="shared" si="5"/>
        <v>0</v>
      </c>
      <c r="N11" s="15">
        <f t="shared" si="5"/>
        <v>0</v>
      </c>
      <c r="O11" s="21">
        <f t="shared" si="5"/>
        <v>0</v>
      </c>
      <c r="P11" s="21"/>
    </row>
    <row r="12" spans="1:16" ht="31.5" thickBot="1" thickTop="1">
      <c r="A12" s="84"/>
      <c r="B12" s="13"/>
      <c r="C12" s="19" t="s">
        <v>0</v>
      </c>
      <c r="D12" s="20">
        <f aca="true" t="shared" si="6" ref="D12:O12">SUM(D5+D8+D11)</f>
        <v>11.1</v>
      </c>
      <c r="E12" s="20">
        <f t="shared" si="6"/>
        <v>990</v>
      </c>
      <c r="F12" s="20">
        <f t="shared" si="6"/>
        <v>0</v>
      </c>
      <c r="G12" s="20">
        <f t="shared" si="6"/>
        <v>0</v>
      </c>
      <c r="H12" s="20">
        <f t="shared" si="6"/>
        <v>0</v>
      </c>
      <c r="I12" s="20">
        <f t="shared" si="6"/>
        <v>0</v>
      </c>
      <c r="J12" s="20">
        <f t="shared" si="6"/>
        <v>0</v>
      </c>
      <c r="K12" s="20">
        <f t="shared" si="6"/>
        <v>0</v>
      </c>
      <c r="L12" s="20">
        <f t="shared" si="6"/>
        <v>0</v>
      </c>
      <c r="M12" s="20">
        <f t="shared" si="6"/>
        <v>0</v>
      </c>
      <c r="N12" s="20">
        <f t="shared" si="6"/>
        <v>0</v>
      </c>
      <c r="O12" s="20">
        <f t="shared" si="6"/>
        <v>0</v>
      </c>
      <c r="P12" s="20"/>
    </row>
    <row r="13" spans="1:16" ht="16.5" thickTop="1">
      <c r="A13" s="23"/>
      <c r="B13" s="24"/>
      <c r="C13" s="7"/>
      <c r="D13" s="25"/>
      <c r="E13" s="25"/>
      <c r="F13" s="25"/>
      <c r="G13" s="25"/>
      <c r="H13" s="25"/>
      <c r="I13" s="25"/>
      <c r="J13" s="25"/>
      <c r="K13" s="25"/>
      <c r="L13" s="25"/>
      <c r="M13" s="27" t="s">
        <v>47</v>
      </c>
      <c r="N13" s="27" t="s">
        <v>47</v>
      </c>
      <c r="O13" s="27" t="s">
        <v>47</v>
      </c>
      <c r="P13" s="27" t="s">
        <v>47</v>
      </c>
    </row>
    <row r="14" spans="1:16" ht="15.75">
      <c r="A14" s="23"/>
      <c r="B14" s="24"/>
      <c r="C14" s="7"/>
      <c r="D14" s="27" t="s">
        <v>34</v>
      </c>
      <c r="E14" s="27" t="s">
        <v>36</v>
      </c>
      <c r="F14" s="27" t="s">
        <v>38</v>
      </c>
      <c r="G14" s="27" t="s">
        <v>40</v>
      </c>
      <c r="H14" s="27" t="s">
        <v>35</v>
      </c>
      <c r="I14" s="27" t="s">
        <v>42</v>
      </c>
      <c r="J14" s="27" t="s">
        <v>43</v>
      </c>
      <c r="K14" s="27" t="s">
        <v>44</v>
      </c>
      <c r="L14" s="27" t="s">
        <v>45</v>
      </c>
      <c r="M14" s="27" t="s">
        <v>48</v>
      </c>
      <c r="N14" s="27" t="s">
        <v>50</v>
      </c>
      <c r="O14" s="27" t="s">
        <v>52</v>
      </c>
      <c r="P14" s="27" t="s">
        <v>53</v>
      </c>
    </row>
    <row r="15" spans="1:16" ht="15">
      <c r="A15" s="23"/>
      <c r="B15" s="24"/>
      <c r="C15" s="26" t="s">
        <v>6</v>
      </c>
      <c r="D15" s="6" t="s">
        <v>35</v>
      </c>
      <c r="E15" s="6" t="s">
        <v>37</v>
      </c>
      <c r="F15" s="6" t="s">
        <v>39</v>
      </c>
      <c r="G15" s="6" t="s">
        <v>28</v>
      </c>
      <c r="H15" s="6" t="s">
        <v>41</v>
      </c>
      <c r="I15" s="6" t="s">
        <v>39</v>
      </c>
      <c r="J15" s="6" t="s">
        <v>26</v>
      </c>
      <c r="K15" s="6" t="s">
        <v>39</v>
      </c>
      <c r="L15" s="6" t="s">
        <v>46</v>
      </c>
      <c r="M15" s="6" t="s">
        <v>49</v>
      </c>
      <c r="N15" s="6" t="s">
        <v>51</v>
      </c>
      <c r="O15" s="6" t="s">
        <v>53</v>
      </c>
      <c r="P15" s="6" t="s">
        <v>54</v>
      </c>
    </row>
    <row r="16" spans="1:16" ht="15.75" customHeight="1">
      <c r="A16" s="84" t="s">
        <v>8</v>
      </c>
      <c r="B16" s="85" t="s">
        <v>10</v>
      </c>
      <c r="C16" s="4" t="s">
        <v>1</v>
      </c>
      <c r="D16" s="18">
        <v>30</v>
      </c>
      <c r="E16" s="18">
        <f>D16</f>
        <v>30</v>
      </c>
      <c r="F16" s="18">
        <f aca="true" t="shared" si="7" ref="F16:P16">E16</f>
        <v>30</v>
      </c>
      <c r="G16" s="18">
        <f t="shared" si="7"/>
        <v>30</v>
      </c>
      <c r="H16" s="18">
        <f t="shared" si="7"/>
        <v>30</v>
      </c>
      <c r="I16" s="18">
        <f t="shared" si="7"/>
        <v>30</v>
      </c>
      <c r="J16" s="2">
        <f>F16</f>
        <v>30</v>
      </c>
      <c r="K16" s="2">
        <f>J16</f>
        <v>30</v>
      </c>
      <c r="L16" s="2">
        <f>K16</f>
        <v>30</v>
      </c>
      <c r="M16" s="18">
        <f>I16</f>
        <v>30</v>
      </c>
      <c r="N16" s="18">
        <f t="shared" si="7"/>
        <v>30</v>
      </c>
      <c r="O16" s="18">
        <f t="shared" si="7"/>
        <v>30</v>
      </c>
      <c r="P16" s="18">
        <f t="shared" si="7"/>
        <v>30</v>
      </c>
    </row>
    <row r="17" spans="1:16" ht="15">
      <c r="A17" s="84"/>
      <c r="B17" s="86"/>
      <c r="C17" s="7" t="s">
        <v>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84"/>
      <c r="B18" s="87"/>
      <c r="C18" s="7" t="s">
        <v>3</v>
      </c>
      <c r="D18" s="8">
        <f aca="true" t="shared" si="8" ref="D18:P18">SUM(D16*D17)</f>
        <v>0</v>
      </c>
      <c r="E18" s="8">
        <f t="shared" si="8"/>
        <v>0</v>
      </c>
      <c r="F18" s="8">
        <f t="shared" si="8"/>
        <v>0</v>
      </c>
      <c r="G18" s="8">
        <f t="shared" si="8"/>
        <v>0</v>
      </c>
      <c r="H18" s="8">
        <f t="shared" si="8"/>
        <v>0</v>
      </c>
      <c r="I18" s="8">
        <f t="shared" si="8"/>
        <v>0</v>
      </c>
      <c r="J18" s="8">
        <f>SUM(J16*J17)</f>
        <v>0</v>
      </c>
      <c r="K18" s="8">
        <f>SUM(K16*K17)</f>
        <v>0</v>
      </c>
      <c r="L18" s="8">
        <f>SUM(L16*L17)</f>
        <v>0</v>
      </c>
      <c r="M18" s="8">
        <f t="shared" si="8"/>
        <v>0</v>
      </c>
      <c r="N18" s="8">
        <f t="shared" si="8"/>
        <v>0</v>
      </c>
      <c r="O18" s="8">
        <f t="shared" si="8"/>
        <v>0</v>
      </c>
      <c r="P18" s="8">
        <f t="shared" si="8"/>
        <v>0</v>
      </c>
    </row>
    <row r="19" spans="1:16" ht="15" customHeight="1">
      <c r="A19" s="84"/>
      <c r="B19" s="88" t="s">
        <v>11</v>
      </c>
      <c r="C19" s="7" t="s">
        <v>1</v>
      </c>
      <c r="D19" s="2">
        <v>40</v>
      </c>
      <c r="E19" s="2">
        <f>D19</f>
        <v>40</v>
      </c>
      <c r="F19" s="2">
        <f aca="true" t="shared" si="9" ref="F19:P19">E19</f>
        <v>40</v>
      </c>
      <c r="G19" s="2">
        <f t="shared" si="9"/>
        <v>40</v>
      </c>
      <c r="H19" s="2">
        <f t="shared" si="9"/>
        <v>40</v>
      </c>
      <c r="I19" s="2">
        <f t="shared" si="9"/>
        <v>40</v>
      </c>
      <c r="J19" s="2">
        <f>F19</f>
        <v>40</v>
      </c>
      <c r="K19" s="2">
        <f>J19</f>
        <v>40</v>
      </c>
      <c r="L19" s="2">
        <f>K19</f>
        <v>40</v>
      </c>
      <c r="M19" s="2">
        <f>I19</f>
        <v>40</v>
      </c>
      <c r="N19" s="2">
        <f t="shared" si="9"/>
        <v>40</v>
      </c>
      <c r="O19" s="2">
        <f t="shared" si="9"/>
        <v>40</v>
      </c>
      <c r="P19" s="2">
        <f t="shared" si="9"/>
        <v>40</v>
      </c>
    </row>
    <row r="20" spans="1:16" ht="15">
      <c r="A20" s="84"/>
      <c r="B20" s="88"/>
      <c r="C20" s="7" t="s">
        <v>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63" customHeight="1">
      <c r="A21" s="84"/>
      <c r="B21" s="88"/>
      <c r="C21" s="7" t="s">
        <v>3</v>
      </c>
      <c r="D21" s="8">
        <f aca="true" t="shared" si="10" ref="D21:P21">SUM(D19*D20)</f>
        <v>0</v>
      </c>
      <c r="E21" s="8">
        <f t="shared" si="10"/>
        <v>0</v>
      </c>
      <c r="F21" s="8">
        <f t="shared" si="10"/>
        <v>0</v>
      </c>
      <c r="G21" s="8">
        <f t="shared" si="10"/>
        <v>0</v>
      </c>
      <c r="H21" s="8">
        <f t="shared" si="10"/>
        <v>0</v>
      </c>
      <c r="I21" s="8">
        <f t="shared" si="10"/>
        <v>0</v>
      </c>
      <c r="J21" s="8">
        <f>SUM(J19*J20)</f>
        <v>0</v>
      </c>
      <c r="K21" s="8">
        <f>SUM(K19*K20)</f>
        <v>0</v>
      </c>
      <c r="L21" s="8">
        <f>SUM(L19*L20)</f>
        <v>0</v>
      </c>
      <c r="M21" s="8">
        <f t="shared" si="10"/>
        <v>0</v>
      </c>
      <c r="N21" s="8">
        <f t="shared" si="10"/>
        <v>0</v>
      </c>
      <c r="O21" s="8">
        <f t="shared" si="10"/>
        <v>0</v>
      </c>
      <c r="P21" s="8">
        <f t="shared" si="10"/>
        <v>0</v>
      </c>
    </row>
    <row r="22" spans="1:16" ht="15">
      <c r="A22" s="84"/>
      <c r="B22" s="88" t="s">
        <v>12</v>
      </c>
      <c r="C22" s="7" t="s">
        <v>1</v>
      </c>
      <c r="D22" s="18">
        <v>30</v>
      </c>
      <c r="E22" s="18">
        <f>D22</f>
        <v>30</v>
      </c>
      <c r="F22" s="18">
        <f>E22</f>
        <v>30</v>
      </c>
      <c r="G22" s="18">
        <f>F22</f>
        <v>30</v>
      </c>
      <c r="H22" s="18">
        <f>G22</f>
        <v>30</v>
      </c>
      <c r="I22" s="18">
        <f>H22</f>
        <v>30</v>
      </c>
      <c r="J22" s="18">
        <v>30</v>
      </c>
      <c r="K22" s="18">
        <f aca="true" t="shared" si="11" ref="K22:P22">J22</f>
        <v>30</v>
      </c>
      <c r="L22" s="18">
        <f t="shared" si="11"/>
        <v>30</v>
      </c>
      <c r="M22" s="18">
        <f t="shared" si="11"/>
        <v>30</v>
      </c>
      <c r="N22" s="18">
        <f t="shared" si="11"/>
        <v>30</v>
      </c>
      <c r="O22" s="18">
        <f t="shared" si="11"/>
        <v>30</v>
      </c>
      <c r="P22" s="18">
        <f t="shared" si="11"/>
        <v>30</v>
      </c>
    </row>
    <row r="23" spans="1:16" ht="15">
      <c r="A23" s="84"/>
      <c r="B23" s="88"/>
      <c r="C23" s="7" t="s">
        <v>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 thickBot="1">
      <c r="A24" s="84"/>
      <c r="B24" s="88"/>
      <c r="C24" s="14" t="s">
        <v>3</v>
      </c>
      <c r="D24" s="15">
        <f aca="true" t="shared" si="12" ref="D24:P24">SUM(D22*D23)</f>
        <v>0</v>
      </c>
      <c r="E24" s="15">
        <f t="shared" si="12"/>
        <v>0</v>
      </c>
      <c r="F24" s="15">
        <f t="shared" si="12"/>
        <v>0</v>
      </c>
      <c r="G24" s="15">
        <f t="shared" si="12"/>
        <v>0</v>
      </c>
      <c r="H24" s="15">
        <f t="shared" si="12"/>
        <v>0</v>
      </c>
      <c r="I24" s="15">
        <f t="shared" si="12"/>
        <v>0</v>
      </c>
      <c r="J24" s="15">
        <f>SUM(J22*J23)</f>
        <v>0</v>
      </c>
      <c r="K24" s="15">
        <f>SUM(K22*K23)</f>
        <v>0</v>
      </c>
      <c r="L24" s="21">
        <f>SUM(L22*L23)</f>
        <v>0</v>
      </c>
      <c r="M24" s="15">
        <f t="shared" si="12"/>
        <v>0</v>
      </c>
      <c r="N24" s="15">
        <f t="shared" si="12"/>
        <v>0</v>
      </c>
      <c r="O24" s="21">
        <f t="shared" si="12"/>
        <v>0</v>
      </c>
      <c r="P24" s="21">
        <f t="shared" si="12"/>
        <v>0</v>
      </c>
    </row>
    <row r="25" spans="1:16" ht="31.5" thickBot="1" thickTop="1">
      <c r="A25" s="84"/>
      <c r="B25" s="13"/>
      <c r="C25" s="19" t="s">
        <v>0</v>
      </c>
      <c r="D25" s="20">
        <f aca="true" t="shared" si="13" ref="D25:P25">SUM(D18+D21+D24)</f>
        <v>0</v>
      </c>
      <c r="E25" s="20">
        <f t="shared" si="13"/>
        <v>0</v>
      </c>
      <c r="F25" s="20">
        <f t="shared" si="13"/>
        <v>0</v>
      </c>
      <c r="G25" s="20">
        <f t="shared" si="13"/>
        <v>0</v>
      </c>
      <c r="H25" s="20">
        <f t="shared" si="13"/>
        <v>0</v>
      </c>
      <c r="I25" s="20">
        <f t="shared" si="13"/>
        <v>0</v>
      </c>
      <c r="J25" s="20">
        <f t="shared" si="13"/>
        <v>0</v>
      </c>
      <c r="K25" s="20">
        <f t="shared" si="13"/>
        <v>0</v>
      </c>
      <c r="L25" s="20">
        <f t="shared" si="13"/>
        <v>0</v>
      </c>
      <c r="M25" s="20">
        <f t="shared" si="13"/>
        <v>0</v>
      </c>
      <c r="N25" s="20">
        <f t="shared" si="13"/>
        <v>0</v>
      </c>
      <c r="O25" s="20">
        <f t="shared" si="13"/>
        <v>0</v>
      </c>
      <c r="P25" s="20">
        <f t="shared" si="13"/>
        <v>0</v>
      </c>
    </row>
    <row r="26" spans="1:16" ht="16.5" thickTop="1">
      <c r="A26" s="23"/>
      <c r="B26" s="24"/>
      <c r="C26" s="7"/>
      <c r="D26" s="25"/>
      <c r="E26" s="25"/>
      <c r="F26" s="25"/>
      <c r="G26" s="25"/>
      <c r="H26" s="27" t="s">
        <v>61</v>
      </c>
      <c r="I26" s="27" t="s">
        <v>61</v>
      </c>
      <c r="J26" s="27"/>
      <c r="K26" s="27"/>
      <c r="L26" s="27"/>
      <c r="M26" s="27"/>
      <c r="N26" s="27"/>
      <c r="O26" s="27"/>
      <c r="P26" s="27"/>
    </row>
    <row r="27" spans="1:16" ht="15.75">
      <c r="A27" s="23"/>
      <c r="B27" s="24"/>
      <c r="C27" s="7"/>
      <c r="D27" s="27" t="s">
        <v>55</v>
      </c>
      <c r="E27" s="27" t="s">
        <v>57</v>
      </c>
      <c r="F27" s="27" t="s">
        <v>58</v>
      </c>
      <c r="G27" s="27" t="s">
        <v>60</v>
      </c>
      <c r="H27" s="27" t="s">
        <v>62</v>
      </c>
      <c r="I27" s="27" t="s">
        <v>62</v>
      </c>
      <c r="J27" s="27" t="s">
        <v>65</v>
      </c>
      <c r="K27" s="27" t="s">
        <v>66</v>
      </c>
      <c r="L27" s="27" t="s">
        <v>67</v>
      </c>
      <c r="M27" s="27" t="s">
        <v>68</v>
      </c>
      <c r="N27" s="27" t="s">
        <v>69</v>
      </c>
      <c r="O27" s="27" t="s">
        <v>71</v>
      </c>
      <c r="P27" s="27"/>
    </row>
    <row r="28" spans="1:16" ht="15">
      <c r="A28" s="23"/>
      <c r="B28" s="24"/>
      <c r="C28" s="26" t="s">
        <v>6</v>
      </c>
      <c r="D28" s="6" t="s">
        <v>56</v>
      </c>
      <c r="E28" s="6" t="s">
        <v>39</v>
      </c>
      <c r="F28" s="6" t="s">
        <v>59</v>
      </c>
      <c r="G28" s="6" t="s">
        <v>26</v>
      </c>
      <c r="H28" s="6" t="s">
        <v>63</v>
      </c>
      <c r="I28" s="6" t="s">
        <v>64</v>
      </c>
      <c r="J28" s="6" t="s">
        <v>39</v>
      </c>
      <c r="K28" s="6" t="s">
        <v>39</v>
      </c>
      <c r="L28" s="6" t="s">
        <v>39</v>
      </c>
      <c r="M28" s="6" t="s">
        <v>48</v>
      </c>
      <c r="N28" s="6" t="s">
        <v>70</v>
      </c>
      <c r="O28" s="6" t="s">
        <v>72</v>
      </c>
      <c r="P28" s="6"/>
    </row>
    <row r="29" spans="1:16" ht="15">
      <c r="A29" s="84" t="s">
        <v>7</v>
      </c>
      <c r="B29" s="85" t="s">
        <v>10</v>
      </c>
      <c r="C29" s="4" t="s">
        <v>1</v>
      </c>
      <c r="D29" s="18"/>
      <c r="E29" s="18">
        <f>D29</f>
        <v>0</v>
      </c>
      <c r="F29" s="18">
        <f aca="true" t="shared" si="14" ref="F29:O29">E29</f>
        <v>0</v>
      </c>
      <c r="G29" s="18">
        <f t="shared" si="14"/>
        <v>0</v>
      </c>
      <c r="H29" s="18">
        <f t="shared" si="14"/>
        <v>0</v>
      </c>
      <c r="I29" s="18">
        <f t="shared" si="14"/>
        <v>0</v>
      </c>
      <c r="J29" s="18"/>
      <c r="K29" s="18"/>
      <c r="L29" s="18"/>
      <c r="M29" s="18">
        <f>I29</f>
        <v>0</v>
      </c>
      <c r="N29" s="18">
        <f t="shared" si="14"/>
        <v>0</v>
      </c>
      <c r="O29" s="18">
        <f t="shared" si="14"/>
        <v>0</v>
      </c>
      <c r="P29" s="18"/>
    </row>
    <row r="30" spans="1:16" ht="15">
      <c r="A30" s="84"/>
      <c r="B30" s="86"/>
      <c r="C30" s="7" t="s">
        <v>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">
      <c r="A31" s="84"/>
      <c r="B31" s="87"/>
      <c r="C31" s="7" t="s">
        <v>3</v>
      </c>
      <c r="D31" s="8">
        <f aca="true" t="shared" si="15" ref="D31:O31">SUM(D29*D30)</f>
        <v>0</v>
      </c>
      <c r="E31" s="8">
        <f t="shared" si="15"/>
        <v>0</v>
      </c>
      <c r="F31" s="8">
        <f t="shared" si="15"/>
        <v>0</v>
      </c>
      <c r="G31" s="8">
        <f t="shared" si="15"/>
        <v>0</v>
      </c>
      <c r="H31" s="8">
        <f t="shared" si="15"/>
        <v>0</v>
      </c>
      <c r="I31" s="8">
        <f t="shared" si="15"/>
        <v>0</v>
      </c>
      <c r="J31" s="8"/>
      <c r="K31" s="8"/>
      <c r="L31" s="8"/>
      <c r="M31" s="8">
        <f t="shared" si="15"/>
        <v>0</v>
      </c>
      <c r="N31" s="8">
        <f t="shared" si="15"/>
        <v>0</v>
      </c>
      <c r="O31" s="8">
        <f t="shared" si="15"/>
        <v>0</v>
      </c>
      <c r="P31" s="8"/>
    </row>
    <row r="32" spans="1:16" ht="15">
      <c r="A32" s="84"/>
      <c r="B32" s="88" t="s">
        <v>11</v>
      </c>
      <c r="C32" s="7" t="s">
        <v>1</v>
      </c>
      <c r="D32" s="2"/>
      <c r="E32" s="2">
        <f>D32</f>
        <v>0</v>
      </c>
      <c r="F32" s="2">
        <f aca="true" t="shared" si="16" ref="F32:O32">E32</f>
        <v>0</v>
      </c>
      <c r="G32" s="2">
        <f t="shared" si="16"/>
        <v>0</v>
      </c>
      <c r="H32" s="2">
        <f t="shared" si="16"/>
        <v>0</v>
      </c>
      <c r="I32" s="2">
        <f t="shared" si="16"/>
        <v>0</v>
      </c>
      <c r="J32" s="2"/>
      <c r="K32" s="2"/>
      <c r="L32" s="2"/>
      <c r="M32" s="2">
        <f>I32</f>
        <v>0</v>
      </c>
      <c r="N32" s="2">
        <f t="shared" si="16"/>
        <v>0</v>
      </c>
      <c r="O32" s="2">
        <f t="shared" si="16"/>
        <v>0</v>
      </c>
      <c r="P32" s="2"/>
    </row>
    <row r="33" spans="1:16" ht="15">
      <c r="A33" s="84"/>
      <c r="B33" s="88"/>
      <c r="C33" s="7" t="s">
        <v>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62.25" customHeight="1">
      <c r="A34" s="84"/>
      <c r="B34" s="88"/>
      <c r="C34" s="7" t="s">
        <v>3</v>
      </c>
      <c r="D34" s="8">
        <f aca="true" t="shared" si="17" ref="D34:O34">SUM(D32*D33)</f>
        <v>0</v>
      </c>
      <c r="E34" s="8">
        <f t="shared" si="17"/>
        <v>0</v>
      </c>
      <c r="F34" s="8">
        <f t="shared" si="17"/>
        <v>0</v>
      </c>
      <c r="G34" s="8">
        <f t="shared" si="17"/>
        <v>0</v>
      </c>
      <c r="H34" s="8">
        <f t="shared" si="17"/>
        <v>0</v>
      </c>
      <c r="I34" s="8">
        <f t="shared" si="17"/>
        <v>0</v>
      </c>
      <c r="J34" s="8"/>
      <c r="K34" s="8"/>
      <c r="L34" s="8"/>
      <c r="M34" s="8">
        <f t="shared" si="17"/>
        <v>0</v>
      </c>
      <c r="N34" s="8">
        <f t="shared" si="17"/>
        <v>0</v>
      </c>
      <c r="O34" s="8">
        <f t="shared" si="17"/>
        <v>0</v>
      </c>
      <c r="P34" s="8"/>
    </row>
    <row r="35" spans="1:16" ht="15">
      <c r="A35" s="84"/>
      <c r="B35" s="88" t="s">
        <v>12</v>
      </c>
      <c r="C35" s="7" t="s">
        <v>1</v>
      </c>
      <c r="D35" s="8"/>
      <c r="E35" s="8">
        <f>D35</f>
        <v>0</v>
      </c>
      <c r="F35" s="8">
        <f aca="true" t="shared" si="18" ref="F35:O35">E35</f>
        <v>0</v>
      </c>
      <c r="G35" s="8">
        <f t="shared" si="18"/>
        <v>0</v>
      </c>
      <c r="H35" s="8">
        <f t="shared" si="18"/>
        <v>0</v>
      </c>
      <c r="I35" s="8">
        <f t="shared" si="18"/>
        <v>0</v>
      </c>
      <c r="J35" s="8"/>
      <c r="K35" s="8"/>
      <c r="L35" s="8"/>
      <c r="M35" s="8">
        <f>I35</f>
        <v>0</v>
      </c>
      <c r="N35" s="8">
        <f t="shared" si="18"/>
        <v>0</v>
      </c>
      <c r="O35" s="8">
        <f t="shared" si="18"/>
        <v>0</v>
      </c>
      <c r="P35" s="8"/>
    </row>
    <row r="36" spans="1:16" ht="15">
      <c r="A36" s="84"/>
      <c r="B36" s="88"/>
      <c r="C36" s="7" t="s">
        <v>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thickBot="1">
      <c r="A37" s="84"/>
      <c r="B37" s="88"/>
      <c r="C37" s="14" t="s">
        <v>3</v>
      </c>
      <c r="D37" s="15">
        <f aca="true" t="shared" si="19" ref="D37:O37">SUM(D35*D36)</f>
        <v>0</v>
      </c>
      <c r="E37" s="15">
        <f t="shared" si="19"/>
        <v>0</v>
      </c>
      <c r="F37" s="15">
        <f t="shared" si="19"/>
        <v>0</v>
      </c>
      <c r="G37" s="15">
        <f t="shared" si="19"/>
        <v>0</v>
      </c>
      <c r="H37" s="15">
        <f t="shared" si="19"/>
        <v>0</v>
      </c>
      <c r="I37" s="15">
        <f t="shared" si="19"/>
        <v>0</v>
      </c>
      <c r="J37" s="15"/>
      <c r="K37" s="15"/>
      <c r="L37" s="15"/>
      <c r="M37" s="15">
        <f t="shared" si="19"/>
        <v>0</v>
      </c>
      <c r="N37" s="15">
        <f t="shared" si="19"/>
        <v>0</v>
      </c>
      <c r="O37" s="21">
        <f t="shared" si="19"/>
        <v>0</v>
      </c>
      <c r="P37" s="21"/>
    </row>
    <row r="38" spans="1:16" ht="31.5" thickBot="1" thickTop="1">
      <c r="A38" s="84"/>
      <c r="B38" s="13"/>
      <c r="C38" s="19" t="s">
        <v>0</v>
      </c>
      <c r="D38" s="20">
        <f aca="true" t="shared" si="20" ref="D38:O38">SUM(D31+D34+D37)</f>
        <v>0</v>
      </c>
      <c r="E38" s="20">
        <f t="shared" si="20"/>
        <v>0</v>
      </c>
      <c r="F38" s="20">
        <f t="shared" si="20"/>
        <v>0</v>
      </c>
      <c r="G38" s="20">
        <f t="shared" si="20"/>
        <v>0</v>
      </c>
      <c r="H38" s="20">
        <f t="shared" si="20"/>
        <v>0</v>
      </c>
      <c r="I38" s="20">
        <f t="shared" si="20"/>
        <v>0</v>
      </c>
      <c r="J38" s="20">
        <f t="shared" si="20"/>
        <v>0</v>
      </c>
      <c r="K38" s="20">
        <f t="shared" si="20"/>
        <v>0</v>
      </c>
      <c r="L38" s="20">
        <f t="shared" si="20"/>
        <v>0</v>
      </c>
      <c r="M38" s="20">
        <f t="shared" si="20"/>
        <v>0</v>
      </c>
      <c r="N38" s="20">
        <f t="shared" si="20"/>
        <v>0</v>
      </c>
      <c r="O38" s="20">
        <f t="shared" si="20"/>
        <v>0</v>
      </c>
      <c r="P38" s="20"/>
    </row>
    <row r="39" spans="3:16" ht="30.75" thickTop="1">
      <c r="C39" s="9" t="s">
        <v>4</v>
      </c>
      <c r="D39" s="16">
        <f aca="true" t="shared" si="21" ref="D39:I39">SUM(D12+D25+D38)/3</f>
        <v>3.6999999999999997</v>
      </c>
      <c r="E39" s="16">
        <f t="shared" si="21"/>
        <v>330</v>
      </c>
      <c r="F39" s="16">
        <f t="shared" si="21"/>
        <v>0</v>
      </c>
      <c r="G39" s="16">
        <f t="shared" si="21"/>
        <v>0</v>
      </c>
      <c r="H39" s="16">
        <f t="shared" si="21"/>
        <v>0</v>
      </c>
      <c r="I39" s="16">
        <f t="shared" si="21"/>
        <v>0</v>
      </c>
      <c r="J39" s="16"/>
      <c r="K39" s="16"/>
      <c r="L39" s="16"/>
      <c r="M39" s="16">
        <f>SUM(M12+M25+M38)/3</f>
        <v>0</v>
      </c>
      <c r="N39" s="16">
        <f>SUM(N12+N25+N38)/3</f>
        <v>0</v>
      </c>
      <c r="O39" s="17">
        <f>SUM(O12+O25+O38)/3</f>
        <v>0</v>
      </c>
      <c r="P39" s="17">
        <f>SUM(P12+P25+P38)/3</f>
        <v>0</v>
      </c>
    </row>
    <row r="40" spans="3:16" ht="30.75" thickBot="1">
      <c r="C40" s="10" t="s">
        <v>5</v>
      </c>
      <c r="D40" s="11">
        <f aca="true" t="shared" si="22" ref="D40:I40">SUM(D12+D25+D38)</f>
        <v>11.1</v>
      </c>
      <c r="E40" s="11">
        <f t="shared" si="22"/>
        <v>990</v>
      </c>
      <c r="F40" s="11">
        <f t="shared" si="22"/>
        <v>0</v>
      </c>
      <c r="G40" s="11">
        <f t="shared" si="22"/>
        <v>0</v>
      </c>
      <c r="H40" s="11">
        <f t="shared" si="22"/>
        <v>0</v>
      </c>
      <c r="I40" s="11">
        <f t="shared" si="22"/>
        <v>0</v>
      </c>
      <c r="J40" s="11"/>
      <c r="K40" s="11"/>
      <c r="L40" s="11"/>
      <c r="M40" s="11">
        <f>SUM(M12+M25+M38)</f>
        <v>0</v>
      </c>
      <c r="N40" s="11">
        <f>SUM(N12+N25+N38)</f>
        <v>0</v>
      </c>
      <c r="O40" s="12">
        <f>SUM(O12+O25+O38)</f>
        <v>0</v>
      </c>
      <c r="P40" s="12">
        <f>SUM(P12+P25+P38)</f>
        <v>0</v>
      </c>
    </row>
    <row r="41" ht="15.75" thickTop="1"/>
  </sheetData>
  <sheetProtection/>
  <mergeCells count="12">
    <mergeCell ref="A3:A12"/>
    <mergeCell ref="B3:B5"/>
    <mergeCell ref="B6:B8"/>
    <mergeCell ref="B9:B11"/>
    <mergeCell ref="A16:A25"/>
    <mergeCell ref="B16:B18"/>
    <mergeCell ref="A29:A38"/>
    <mergeCell ref="B29:B31"/>
    <mergeCell ref="B32:B34"/>
    <mergeCell ref="B35:B37"/>
    <mergeCell ref="B19:B21"/>
    <mergeCell ref="B22:B24"/>
  </mergeCells>
  <printOptions/>
  <pageMargins left="0.7" right="0.7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Lauderdale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shannong</dc:creator>
  <cp:keywords/>
  <dc:description/>
  <cp:lastModifiedBy>Lura Rogers</cp:lastModifiedBy>
  <cp:lastPrinted>2017-03-13T20:31:57Z</cp:lastPrinted>
  <dcterms:created xsi:type="dcterms:W3CDTF">2012-03-05T13:08:53Z</dcterms:created>
  <dcterms:modified xsi:type="dcterms:W3CDTF">2017-04-12T17:04:52Z</dcterms:modified>
  <cp:category/>
  <cp:version/>
  <cp:contentType/>
  <cp:contentStatus/>
</cp:coreProperties>
</file>