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'Sheet1'!$A$1:$T$56</definedName>
  </definedNames>
  <calcPr fullCalcOnLoad="1"/>
</workbook>
</file>

<file path=xl/sharedStrings.xml><?xml version="1.0" encoding="utf-8"?>
<sst xmlns="http://schemas.openxmlformats.org/spreadsheetml/2006/main" count="276" uniqueCount="118">
  <si>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</si>
  <si>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</si>
  <si>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</si>
  <si>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</si>
  <si>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</si>
  <si>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</si>
  <si>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</si>
  <si>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</si>
  <si>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</si>
  <si>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</si>
  <si>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</si>
  <si>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</si>
  <si>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</si>
  <si>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</si>
  <si>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</si>
  <si>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</si>
  <si>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</si>
  <si>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</si>
  <si>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</si>
  <si>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</si>
  <si>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</si>
  <si>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</si>
  <si>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</si>
  <si>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</si>
  <si>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</si>
  <si>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</si>
  <si>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</si>
  <si>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</si>
  <si>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</si>
  <si>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</si>
  <si>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</si>
  <si>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</si>
  <si>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</si>
  <si>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</si>
  <si>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</si>
  <si>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</si>
  <si>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</si>
  <si>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</si>
  <si>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</si>
  <si>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</si>
  <si>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</si>
  <si>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</si>
  <si>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</si>
  <si>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</si>
  <si>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</si>
  <si>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</si>
  <si>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</si>
  <si>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</si>
  <si>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</si>
  <si>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</si>
  <si>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</si>
  <si>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</si>
  <si>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</si>
  <si>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</si>
  <si>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</si>
  <si>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</si>
  <si>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</si>
  <si>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</si>
  <si>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</si>
  <si>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</si>
  <si>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</si>
  <si>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</si>
  <si>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</si>
  <si>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</si>
  <si>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</si>
  <si>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</si>
  <si>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</si>
  <si>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</si>
  <si>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</si>
  <si>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</si>
  <si>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</si>
  <si>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</si>
  <si>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</si>
  <si>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</si>
  <si>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</si>
  <si>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</si>
  <si>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</si>
  <si>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</si>
  <si>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</si>
  <si>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</si>
  <si>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</si>
  <si>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</si>
  <si>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</si>
  <si>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</si>
  <si>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</si>
  <si>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</si>
  <si>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</si>
  <si>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</si>
  <si>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</si>
  <si>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</si>
  <si>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</si>
  <si>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</si>
  <si>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</si>
  <si>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</si>
  <si>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</si>
  <si>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</si>
  <si>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</si>
  <si>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</si>
  <si>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FINAL RANKING</t>
  </si>
  <si>
    <t>Local Vendor Preference</t>
  </si>
  <si>
    <t>Local Preference Deduction</t>
  </si>
  <si>
    <t>Total Final Score</t>
  </si>
  <si>
    <t>Understands overall needs of the City</t>
  </si>
  <si>
    <t>Experience, qualifications, past performance</t>
  </si>
  <si>
    <t>Cost to the City</t>
  </si>
  <si>
    <t>All N Professional Services</t>
  </si>
  <si>
    <t>Image Janitorial Services</t>
  </si>
  <si>
    <t>Delta Property Maintenance</t>
  </si>
  <si>
    <t>Bright Maintenance</t>
  </si>
  <si>
    <t>Perm a Care J.S.</t>
  </si>
  <si>
    <t>Weed-A-Way</t>
  </si>
  <si>
    <t>Evergreen Cleaning Service</t>
  </si>
  <si>
    <t>TITLE: Janitorial Services, Parks</t>
  </si>
  <si>
    <t>Rater #1 - C Bean</t>
  </si>
  <si>
    <t>Rater #2 - S. Daley</t>
  </si>
  <si>
    <t>Rater #3 - M. Almy</t>
  </si>
  <si>
    <t>DATE: 1/21/15</t>
  </si>
  <si>
    <t>RFP# 555-11543     FINAL RANKING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</si>
</sst>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2" fontId="3" fillId="0" borderId="38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4" fontId="41" fillId="0" borderId="0" xfId="44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4" fontId="41" fillId="0" borderId="0" xfId="44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1" fillId="0" borderId="39" xfId="0" applyFont="1" applyBorder="1" applyAlignment="1" applyProtection="1">
      <alignment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textRotation="90"/>
      <protection/>
    </xf>
    <xf numFmtId="0" fontId="41" fillId="0" borderId="14" xfId="0" applyFont="1" applyBorder="1" applyAlignment="1" applyProtection="1">
      <alignment textRotation="90"/>
      <protection/>
    </xf>
    <xf numFmtId="0" fontId="41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1" fillId="0" borderId="30" xfId="0" applyFont="1" applyFill="1" applyBorder="1" applyAlignment="1" applyProtection="1">
      <alignment/>
      <protection/>
    </xf>
    <xf numFmtId="2" fontId="41" fillId="0" borderId="11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center" textRotation="90" wrapText="1"/>
      <protection/>
    </xf>
    <xf numFmtId="2" fontId="41" fillId="0" borderId="42" xfId="0" applyNumberFormat="1" applyFont="1" applyFill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65" fontId="39" fillId="0" borderId="10" xfId="61" applyNumberFormat="1" applyFont="1" applyBorder="1" applyAlignment="1">
      <alignment/>
    </xf>
    <xf numFmtId="2" fontId="42" fillId="0" borderId="10" xfId="0" applyNumberFormat="1" applyFont="1" applyBorder="1" applyAlignment="1" applyProtection="1">
      <alignment/>
      <protection/>
    </xf>
    <xf numFmtId="0" fontId="39" fillId="0" borderId="44" xfId="0" applyFont="1" applyBorder="1" applyAlignment="1">
      <alignment textRotation="90"/>
    </xf>
    <xf numFmtId="0" fontId="42" fillId="0" borderId="44" xfId="0" applyFont="1" applyBorder="1" applyAlignment="1" applyProtection="1">
      <alignment textRotation="90"/>
      <protection/>
    </xf>
    <xf numFmtId="0" fontId="42" fillId="34" borderId="44" xfId="0" applyFont="1" applyFill="1" applyBorder="1" applyAlignment="1" applyProtection="1">
      <alignment textRotation="90"/>
      <protection/>
    </xf>
    <xf numFmtId="0" fontId="3" fillId="34" borderId="44" xfId="0" applyFont="1" applyFill="1" applyBorder="1" applyAlignment="1" applyProtection="1">
      <alignment horizontal="center" textRotation="90" wrapText="1"/>
      <protection/>
    </xf>
    <xf numFmtId="0" fontId="41" fillId="0" borderId="0" xfId="0" applyFont="1" applyFill="1" applyBorder="1" applyAlignment="1" applyProtection="1">
      <alignment/>
      <protection/>
    </xf>
    <xf numFmtId="2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 locked="0"/>
    </xf>
    <xf numFmtId="2" fontId="41" fillId="0" borderId="45" xfId="0" applyNumberFormat="1" applyFont="1" applyFill="1" applyBorder="1" applyAlignment="1" applyProtection="1">
      <alignment/>
      <protection/>
    </xf>
    <xf numFmtId="2" fontId="3" fillId="0" borderId="46" xfId="0" applyNumberFormat="1" applyFont="1" applyFill="1" applyBorder="1" applyAlignment="1" applyProtection="1">
      <alignment/>
      <protection/>
    </xf>
    <xf numFmtId="0" fontId="41" fillId="0" borderId="47" xfId="0" applyFont="1" applyBorder="1" applyAlignment="1" applyProtection="1">
      <alignment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/>
      <protection/>
    </xf>
    <xf numFmtId="2" fontId="41" fillId="0" borderId="16" xfId="0" applyNumberFormat="1" applyFont="1" applyFill="1" applyBorder="1" applyAlignment="1" applyProtection="1">
      <alignment/>
      <protection/>
    </xf>
    <xf numFmtId="0" fontId="41" fillId="0" borderId="17" xfId="0" applyFont="1" applyFill="1" applyBorder="1" applyAlignment="1" applyProtection="1">
      <alignment/>
      <protection locked="0"/>
    </xf>
    <xf numFmtId="2" fontId="41" fillId="0" borderId="18" xfId="0" applyNumberFormat="1" applyFont="1" applyFill="1" applyBorder="1" applyAlignment="1" applyProtection="1">
      <alignment/>
      <protection/>
    </xf>
    <xf numFmtId="2" fontId="3" fillId="0" borderId="49" xfId="0" applyNumberFormat="1" applyFont="1" applyFill="1" applyBorder="1" applyAlignment="1" applyProtection="1">
      <alignment/>
      <protection/>
    </xf>
    <xf numFmtId="2" fontId="3" fillId="0" borderId="50" xfId="0" applyNumberFormat="1" applyFont="1" applyFill="1" applyBorder="1" applyAlignment="1" applyProtection="1">
      <alignment/>
      <protection/>
    </xf>
    <xf numFmtId="2" fontId="3" fillId="0" borderId="31" xfId="0" applyNumberFormat="1" applyFont="1" applyFill="1" applyBorder="1" applyAlignment="1" applyProtection="1">
      <alignment/>
      <protection/>
    </xf>
    <xf numFmtId="165" fontId="39" fillId="0" borderId="31" xfId="61" applyNumberFormat="1" applyFont="1" applyBorder="1" applyAlignment="1">
      <alignment/>
    </xf>
    <xf numFmtId="2" fontId="42" fillId="0" borderId="31" xfId="0" applyNumberFormat="1" applyFont="1" applyBorder="1" applyAlignment="1" applyProtection="1">
      <alignment/>
      <protection/>
    </xf>
    <xf numFmtId="1" fontId="3" fillId="0" borderId="51" xfId="0" applyNumberFormat="1" applyFont="1" applyFill="1" applyBorder="1" applyAlignment="1" applyProtection="1">
      <alignment horizontal="center"/>
      <protection/>
    </xf>
    <xf numFmtId="0" fontId="41" fillId="0" borderId="25" xfId="0" applyFont="1" applyBorder="1" applyAlignment="1" applyProtection="1">
      <alignment textRotation="90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/>
      <protection/>
    </xf>
    <xf numFmtId="14" fontId="41" fillId="0" borderId="0" xfId="0" applyNumberFormat="1" applyFont="1" applyFill="1" applyAlignment="1" applyProtection="1">
      <alignment/>
      <protection/>
    </xf>
    <xf numFmtId="0" fontId="41" fillId="0" borderId="52" xfId="0" applyFont="1" applyFill="1" applyBorder="1" applyAlignment="1" applyProtection="1">
      <alignment horizontal="center"/>
      <protection/>
    </xf>
    <xf numFmtId="0" fontId="41" fillId="0" borderId="53" xfId="0" applyFont="1" applyFill="1" applyBorder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048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54"/>
  <sheetViews>
    <sheetView tabSelected="1" view="pageBreakPreview" zoomScaleNormal="130" zoomScaleSheetLayoutView="100" workbookViewId="0" topLeftCell="A1">
      <selection activeCell="B6" sqref="B6"/>
    </sheetView>
  </sheetViews>
  <sheetFormatPr defaultColWidth="9.140625" defaultRowHeight="15"/>
  <cols>
    <col min="1" max="1" width="30.57421875" style="53" customWidth="1"/>
    <col min="2" max="9" width="4.8515625" style="53" customWidth="1"/>
    <col min="10" max="10" width="5.28125" style="53" customWidth="1"/>
    <col min="11" max="11" width="6.7109375" style="53" customWidth="1"/>
    <col min="12" max="12" width="5.57421875" style="53" customWidth="1"/>
    <col min="13" max="13" width="6.28125" style="53" bestFit="1" customWidth="1"/>
    <col min="14" max="14" width="5.28125" style="0" customWidth="1"/>
    <col min="15" max="15" width="4.8515625" style="53" customWidth="1"/>
    <col min="16" max="16" width="7.00390625" style="53" customWidth="1"/>
    <col min="17" max="18" width="4.8515625" style="53" customWidth="1"/>
    <col min="20" max="21" width="4.8515625" style="53" customWidth="1"/>
    <col min="22" max="22" width="4.7109375" style="53" customWidth="1"/>
    <col min="23" max="24" width="4.8515625" style="53" customWidth="1"/>
    <col min="25" max="25" width="4.7109375" style="53" customWidth="1"/>
    <col min="26" max="27" width="4.8515625" style="53" customWidth="1"/>
    <col min="28" max="28" width="4.7109375" style="53" customWidth="1"/>
    <col min="29" max="35" width="4.8515625" style="53" customWidth="1"/>
    <col min="36" max="36" width="5.7109375" style="53" customWidth="1"/>
    <col min="37" max="37" width="4.8515625" style="53" customWidth="1"/>
    <col min="38" max="38" width="4.7109375" style="53" customWidth="1"/>
    <col min="39" max="40" width="4.8515625" style="53" customWidth="1"/>
    <col min="41" max="41" width="4.7109375" style="53" customWidth="1"/>
    <col min="42" max="43" width="4.8515625" style="53" customWidth="1"/>
    <col min="44" max="44" width="4.7109375" style="53" customWidth="1"/>
    <col min="45" max="46" width="4.8515625" style="53" customWidth="1"/>
    <col min="47" max="47" width="4.7109375" style="53" customWidth="1"/>
    <col min="48" max="49" width="4.8515625" style="53" customWidth="1"/>
    <col min="50" max="50" width="4.7109375" style="53" customWidth="1"/>
    <col min="51" max="52" width="4.8515625" style="53" customWidth="1"/>
    <col min="53" max="53" width="4.7109375" style="53" customWidth="1"/>
    <col min="54" max="55" width="4.8515625" style="53" customWidth="1"/>
    <col min="56" max="56" width="4.7109375" style="53" customWidth="1"/>
    <col min="57" max="63" width="4.8515625" style="53" customWidth="1"/>
    <col min="64" max="64" width="5.7109375" style="53" customWidth="1"/>
    <col min="65" max="65" width="4.8515625" style="53" customWidth="1"/>
    <col min="66" max="66" width="4.7109375" style="53" customWidth="1"/>
    <col min="67" max="68" width="4.8515625" style="53" customWidth="1"/>
    <col min="69" max="69" width="4.7109375" style="53" customWidth="1"/>
    <col min="70" max="71" width="4.8515625" style="53" customWidth="1"/>
    <col min="72" max="72" width="4.7109375" style="53" customWidth="1"/>
    <col min="73" max="74" width="4.8515625" style="53" customWidth="1"/>
    <col min="75" max="75" width="4.7109375" style="53" customWidth="1"/>
    <col min="76" max="77" width="4.8515625" style="53" customWidth="1"/>
    <col min="78" max="78" width="4.7109375" style="53" customWidth="1"/>
    <col min="79" max="80" width="4.8515625" style="53" customWidth="1"/>
    <col min="81" max="81" width="4.7109375" style="53" customWidth="1"/>
    <col min="82" max="83" width="4.8515625" style="53" customWidth="1"/>
    <col min="84" max="84" width="4.7109375" style="53" customWidth="1"/>
    <col min="85" max="91" width="4.8515625" style="53" customWidth="1"/>
    <col min="92" max="92" width="5.7109375" style="53" customWidth="1"/>
    <col min="93" max="93" width="8.421875" style="53" customWidth="1"/>
    <col min="94" max="94" width="7.7109375" style="53" customWidth="1"/>
    <col min="95" max="95" width="6.00390625" style="53" customWidth="1"/>
    <col min="96" max="96" width="28.140625" style="53" customWidth="1"/>
    <col min="97" max="97" width="14.00390625" style="54" customWidth="1"/>
    <col min="98" max="98" width="5.140625" style="53" customWidth="1"/>
    <col min="99" max="16384" width="9.140625" style="53" customWidth="1"/>
  </cols>
  <sheetData>
    <row r="2" ht="15.75">
      <c r="B2" s="53" t="s">
        <v>96</v>
      </c>
    </row>
    <row r="3" ht="15.75">
      <c r="B3" s="53" t="s">
        <v>97</v>
      </c>
    </row>
    <row r="5" ht="15.75">
      <c r="B5" s="53" t="s">
        <v>117</v>
      </c>
    </row>
    <row r="6" spans="2:97" s="55" customFormat="1" ht="15.75">
      <c r="B6" s="55" t="s">
        <v>112</v>
      </c>
      <c r="CS6" s="56"/>
    </row>
    <row r="7" spans="2:97" s="55" customFormat="1" ht="15.75">
      <c r="B7" s="55" t="s">
        <v>116</v>
      </c>
      <c r="D7" s="99"/>
      <c r="E7" s="99"/>
      <c r="F7" s="99"/>
      <c r="CS7" s="56"/>
    </row>
    <row r="8" s="55" customFormat="1" ht="15.75">
      <c r="CS8" s="56"/>
    </row>
    <row r="9" s="55" customFormat="1" ht="16.5" thickBot="1">
      <c r="CS9" s="56"/>
    </row>
    <row r="10" spans="1:11" ht="15.75" customHeight="1" thickBot="1">
      <c r="A10" s="57"/>
      <c r="B10" s="100" t="s">
        <v>113</v>
      </c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61.5" customHeight="1" thickBot="1">
      <c r="A11" s="84"/>
      <c r="B11" s="103" t="s">
        <v>102</v>
      </c>
      <c r="C11" s="104"/>
      <c r="D11" s="105"/>
      <c r="E11" s="103" t="s">
        <v>103</v>
      </c>
      <c r="F11" s="104"/>
      <c r="G11" s="105"/>
      <c r="H11" s="103" t="s">
        <v>104</v>
      </c>
      <c r="I11" s="104"/>
      <c r="J11" s="105"/>
      <c r="K11" s="59"/>
    </row>
    <row r="12" spans="1:11" ht="71.25" customHeight="1">
      <c r="A12" s="85" t="s">
        <v>29</v>
      </c>
      <c r="B12" s="60" t="s">
        <v>1</v>
      </c>
      <c r="C12" s="61" t="s">
        <v>2</v>
      </c>
      <c r="D12" s="62" t="s">
        <v>3</v>
      </c>
      <c r="E12" s="60" t="s">
        <v>1</v>
      </c>
      <c r="F12" s="61" t="s">
        <v>2</v>
      </c>
      <c r="G12" s="62" t="s">
        <v>3</v>
      </c>
      <c r="H12" s="60" t="s">
        <v>1</v>
      </c>
      <c r="I12" s="61" t="s">
        <v>2</v>
      </c>
      <c r="J12" s="62" t="s">
        <v>3</v>
      </c>
      <c r="K12" s="63" t="s">
        <v>0</v>
      </c>
    </row>
    <row r="13" spans="1:11" ht="15.75">
      <c r="A13" s="64" t="s">
        <v>105</v>
      </c>
      <c r="B13" s="65">
        <v>0.2</v>
      </c>
      <c r="C13" s="66">
        <v>4</v>
      </c>
      <c r="D13" s="67">
        <f>SUM(B13*C13)</f>
        <v>0.8</v>
      </c>
      <c r="E13" s="65">
        <v>0.5</v>
      </c>
      <c r="F13" s="66">
        <v>6</v>
      </c>
      <c r="G13" s="67">
        <f>SUM(E13*F13)</f>
        <v>3</v>
      </c>
      <c r="H13" s="65">
        <v>0.3</v>
      </c>
      <c r="I13" s="66">
        <v>1</v>
      </c>
      <c r="J13" s="67">
        <f>SUM(H13*I13)</f>
        <v>0.3</v>
      </c>
      <c r="K13" s="50">
        <f>SUM(D13+G13+J13)</f>
        <v>4.1</v>
      </c>
    </row>
    <row r="14" spans="1:11" ht="15.75">
      <c r="A14" s="68" t="s">
        <v>106</v>
      </c>
      <c r="B14" s="65">
        <v>0.2</v>
      </c>
      <c r="C14" s="66">
        <v>1</v>
      </c>
      <c r="D14" s="67">
        <f aca="true" t="shared" si="0" ref="D14:D19">SUM(B14*C14)</f>
        <v>0.2</v>
      </c>
      <c r="E14" s="65">
        <v>0.5</v>
      </c>
      <c r="F14" s="66">
        <v>2</v>
      </c>
      <c r="G14" s="67">
        <f aca="true" t="shared" si="1" ref="G14:G19">SUM(E14*F14)</f>
        <v>1</v>
      </c>
      <c r="H14" s="65">
        <v>0.3</v>
      </c>
      <c r="I14" s="66">
        <v>2</v>
      </c>
      <c r="J14" s="67">
        <f aca="true" t="shared" si="2" ref="J14:J19">SUM(H14*I14)</f>
        <v>0.6</v>
      </c>
      <c r="K14" s="50">
        <f aca="true" t="shared" si="3" ref="K14:K19">SUM(D14+G14+J14)</f>
        <v>1.7999999999999998</v>
      </c>
    </row>
    <row r="15" spans="1:11" ht="15.75">
      <c r="A15" s="86" t="s">
        <v>107</v>
      </c>
      <c r="B15" s="65">
        <v>0.2</v>
      </c>
      <c r="C15" s="66">
        <v>6</v>
      </c>
      <c r="D15" s="67">
        <f t="shared" si="0"/>
        <v>1.2000000000000002</v>
      </c>
      <c r="E15" s="65">
        <v>0.5</v>
      </c>
      <c r="F15" s="66">
        <v>5</v>
      </c>
      <c r="G15" s="67">
        <f t="shared" si="1"/>
        <v>2.5</v>
      </c>
      <c r="H15" s="65">
        <v>0.3</v>
      </c>
      <c r="I15" s="66">
        <v>3</v>
      </c>
      <c r="J15" s="67">
        <f t="shared" si="2"/>
        <v>0.8999999999999999</v>
      </c>
      <c r="K15" s="50">
        <f t="shared" si="3"/>
        <v>4.6</v>
      </c>
    </row>
    <row r="16" spans="1:11" ht="15.75">
      <c r="A16" s="86" t="s">
        <v>108</v>
      </c>
      <c r="B16" s="65">
        <v>0.2</v>
      </c>
      <c r="C16" s="66">
        <v>7</v>
      </c>
      <c r="D16" s="67">
        <f t="shared" si="0"/>
        <v>1.4000000000000001</v>
      </c>
      <c r="E16" s="65">
        <v>0.5</v>
      </c>
      <c r="F16" s="66">
        <v>7</v>
      </c>
      <c r="G16" s="67">
        <f t="shared" si="1"/>
        <v>3.5</v>
      </c>
      <c r="H16" s="65">
        <v>0.3</v>
      </c>
      <c r="I16" s="66">
        <v>4</v>
      </c>
      <c r="J16" s="67">
        <f t="shared" si="2"/>
        <v>1.2</v>
      </c>
      <c r="K16" s="50">
        <f t="shared" si="3"/>
        <v>6.1000000000000005</v>
      </c>
    </row>
    <row r="17" spans="1:11" ht="15.75">
      <c r="A17" s="64" t="s">
        <v>109</v>
      </c>
      <c r="B17" s="65">
        <v>0.2</v>
      </c>
      <c r="C17" s="66">
        <v>3</v>
      </c>
      <c r="D17" s="67">
        <f t="shared" si="0"/>
        <v>0.6000000000000001</v>
      </c>
      <c r="E17" s="65">
        <v>0.5</v>
      </c>
      <c r="F17" s="66">
        <v>4</v>
      </c>
      <c r="G17" s="67">
        <f t="shared" si="1"/>
        <v>2</v>
      </c>
      <c r="H17" s="65">
        <v>0.3</v>
      </c>
      <c r="I17" s="66">
        <v>5</v>
      </c>
      <c r="J17" s="67">
        <f t="shared" si="2"/>
        <v>1.5</v>
      </c>
      <c r="K17" s="50">
        <f t="shared" si="3"/>
        <v>4.1</v>
      </c>
    </row>
    <row r="18" spans="1:11" ht="15.75">
      <c r="A18" s="64" t="s">
        <v>110</v>
      </c>
      <c r="B18" s="65">
        <v>0.2</v>
      </c>
      <c r="C18" s="66">
        <v>5</v>
      </c>
      <c r="D18" s="67">
        <f t="shared" si="0"/>
        <v>1</v>
      </c>
      <c r="E18" s="65">
        <v>0.5</v>
      </c>
      <c r="F18" s="66">
        <v>3</v>
      </c>
      <c r="G18" s="67">
        <f t="shared" si="1"/>
        <v>1.5</v>
      </c>
      <c r="H18" s="65">
        <v>0.3</v>
      </c>
      <c r="I18" s="66">
        <v>6</v>
      </c>
      <c r="J18" s="67">
        <f t="shared" si="2"/>
        <v>1.7999999999999998</v>
      </c>
      <c r="K18" s="50">
        <f t="shared" si="3"/>
        <v>4.3</v>
      </c>
    </row>
    <row r="19" spans="1:11" ht="16.5" thickBot="1">
      <c r="A19" s="64" t="s">
        <v>111</v>
      </c>
      <c r="B19" s="87">
        <v>0.2</v>
      </c>
      <c r="C19" s="88">
        <v>2</v>
      </c>
      <c r="D19" s="89">
        <f t="shared" si="0"/>
        <v>0.4</v>
      </c>
      <c r="E19" s="87">
        <v>0.5</v>
      </c>
      <c r="F19" s="88">
        <v>1</v>
      </c>
      <c r="G19" s="89">
        <f t="shared" si="1"/>
        <v>0.5</v>
      </c>
      <c r="H19" s="87">
        <v>0.3</v>
      </c>
      <c r="I19" s="88">
        <v>7</v>
      </c>
      <c r="J19" s="89">
        <f t="shared" si="2"/>
        <v>2.1</v>
      </c>
      <c r="K19" s="50">
        <f t="shared" si="3"/>
        <v>3</v>
      </c>
    </row>
    <row r="20" ht="16.5" thickBot="1"/>
    <row r="21" spans="2:11" ht="16.5" thickBot="1">
      <c r="B21" s="100" t="s">
        <v>114</v>
      </c>
      <c r="C21" s="101"/>
      <c r="D21" s="101"/>
      <c r="E21" s="101"/>
      <c r="F21" s="101"/>
      <c r="G21" s="101"/>
      <c r="H21" s="101"/>
      <c r="I21" s="101"/>
      <c r="J21" s="101"/>
      <c r="K21" s="102"/>
    </row>
    <row r="22" spans="1:11" ht="63" customHeight="1" thickBot="1">
      <c r="A22" s="58"/>
      <c r="B22" s="103" t="s">
        <v>102</v>
      </c>
      <c r="C22" s="104"/>
      <c r="D22" s="105"/>
      <c r="E22" s="103" t="s">
        <v>103</v>
      </c>
      <c r="F22" s="104"/>
      <c r="G22" s="105"/>
      <c r="H22" s="103" t="s">
        <v>104</v>
      </c>
      <c r="I22" s="104"/>
      <c r="J22" s="105"/>
      <c r="K22" s="59"/>
    </row>
    <row r="23" spans="1:11" ht="118.5">
      <c r="A23" s="97" t="s">
        <v>29</v>
      </c>
      <c r="B23" s="96" t="s">
        <v>1</v>
      </c>
      <c r="C23" s="61" t="s">
        <v>2</v>
      </c>
      <c r="D23" s="62" t="s">
        <v>3</v>
      </c>
      <c r="E23" s="60" t="s">
        <v>1</v>
      </c>
      <c r="F23" s="61" t="s">
        <v>2</v>
      </c>
      <c r="G23" s="62" t="s">
        <v>3</v>
      </c>
      <c r="H23" s="60" t="s">
        <v>1</v>
      </c>
      <c r="I23" s="61" t="s">
        <v>2</v>
      </c>
      <c r="J23" s="62" t="s">
        <v>3</v>
      </c>
      <c r="K23" s="63" t="s">
        <v>0</v>
      </c>
    </row>
    <row r="24" spans="1:11" ht="15.75">
      <c r="A24" s="64" t="s">
        <v>105</v>
      </c>
      <c r="B24" s="70">
        <v>0.2</v>
      </c>
      <c r="C24" s="66">
        <v>5</v>
      </c>
      <c r="D24" s="67">
        <f>SUM(B24*C24)</f>
        <v>1</v>
      </c>
      <c r="E24" s="65">
        <v>0.5</v>
      </c>
      <c r="F24" s="66">
        <v>6</v>
      </c>
      <c r="G24" s="67">
        <f>SUM(E24*F24)</f>
        <v>3</v>
      </c>
      <c r="H24" s="65">
        <v>0.3</v>
      </c>
      <c r="I24" s="66">
        <v>1</v>
      </c>
      <c r="J24" s="67">
        <f>SUM(H24*I24)</f>
        <v>0.3</v>
      </c>
      <c r="K24" s="50">
        <f>SUM(D24+G24+J24)</f>
        <v>4.3</v>
      </c>
    </row>
    <row r="25" spans="1:11" ht="15.75">
      <c r="A25" s="68" t="s">
        <v>106</v>
      </c>
      <c r="B25" s="70">
        <v>0.2</v>
      </c>
      <c r="C25" s="66">
        <v>1</v>
      </c>
      <c r="D25" s="67">
        <f aca="true" t="shared" si="4" ref="D25:D30">SUM(B25*C25)</f>
        <v>0.2</v>
      </c>
      <c r="E25" s="65">
        <v>0.5</v>
      </c>
      <c r="F25" s="66">
        <v>1</v>
      </c>
      <c r="G25" s="67">
        <f aca="true" t="shared" si="5" ref="G25:G30">SUM(E25*F25)</f>
        <v>0.5</v>
      </c>
      <c r="H25" s="65">
        <v>0.3</v>
      </c>
      <c r="I25" s="66">
        <v>2</v>
      </c>
      <c r="J25" s="67">
        <f aca="true" t="shared" si="6" ref="J25:J30">SUM(H25*I25)</f>
        <v>0.6</v>
      </c>
      <c r="K25" s="50">
        <f aca="true" t="shared" si="7" ref="K25:K30">SUM(D25+G25+J25)</f>
        <v>1.2999999999999998</v>
      </c>
    </row>
    <row r="26" spans="1:11" ht="15.75">
      <c r="A26" s="86" t="s">
        <v>107</v>
      </c>
      <c r="B26" s="70">
        <v>0.2</v>
      </c>
      <c r="C26" s="66">
        <v>2</v>
      </c>
      <c r="D26" s="67">
        <f t="shared" si="4"/>
        <v>0.4</v>
      </c>
      <c r="E26" s="65">
        <v>0.5</v>
      </c>
      <c r="F26" s="66">
        <v>4</v>
      </c>
      <c r="G26" s="67">
        <f t="shared" si="5"/>
        <v>2</v>
      </c>
      <c r="H26" s="65">
        <v>0.3</v>
      </c>
      <c r="I26" s="66">
        <v>3</v>
      </c>
      <c r="J26" s="67">
        <f t="shared" si="6"/>
        <v>0.8999999999999999</v>
      </c>
      <c r="K26" s="50">
        <f t="shared" si="7"/>
        <v>3.3</v>
      </c>
    </row>
    <row r="27" spans="1:11" ht="15.75">
      <c r="A27" s="86" t="s">
        <v>108</v>
      </c>
      <c r="B27" s="70">
        <v>0.2</v>
      </c>
      <c r="C27" s="66">
        <v>7</v>
      </c>
      <c r="D27" s="67">
        <f t="shared" si="4"/>
        <v>1.4000000000000001</v>
      </c>
      <c r="E27" s="65">
        <v>0.5</v>
      </c>
      <c r="F27" s="66">
        <v>5</v>
      </c>
      <c r="G27" s="67">
        <f t="shared" si="5"/>
        <v>2.5</v>
      </c>
      <c r="H27" s="65">
        <v>0.3</v>
      </c>
      <c r="I27" s="66">
        <v>4</v>
      </c>
      <c r="J27" s="67">
        <f t="shared" si="6"/>
        <v>1.2</v>
      </c>
      <c r="K27" s="50">
        <f t="shared" si="7"/>
        <v>5.1000000000000005</v>
      </c>
    </row>
    <row r="28" spans="1:11" ht="15.75">
      <c r="A28" s="64" t="s">
        <v>109</v>
      </c>
      <c r="B28" s="70">
        <v>0.2</v>
      </c>
      <c r="C28" s="66">
        <v>3</v>
      </c>
      <c r="D28" s="67">
        <f t="shared" si="4"/>
        <v>0.6000000000000001</v>
      </c>
      <c r="E28" s="65">
        <v>0.5</v>
      </c>
      <c r="F28" s="66">
        <v>3</v>
      </c>
      <c r="G28" s="67">
        <f t="shared" si="5"/>
        <v>1.5</v>
      </c>
      <c r="H28" s="65">
        <v>0.3</v>
      </c>
      <c r="I28" s="66">
        <v>5</v>
      </c>
      <c r="J28" s="67">
        <f t="shared" si="6"/>
        <v>1.5</v>
      </c>
      <c r="K28" s="50">
        <f t="shared" si="7"/>
        <v>3.6</v>
      </c>
    </row>
    <row r="29" spans="1:11" ht="15.75">
      <c r="A29" s="64" t="s">
        <v>110</v>
      </c>
      <c r="B29" s="70">
        <v>0.2</v>
      </c>
      <c r="C29" s="66">
        <v>6</v>
      </c>
      <c r="D29" s="67">
        <f t="shared" si="4"/>
        <v>1.2000000000000002</v>
      </c>
      <c r="E29" s="65">
        <v>0.5</v>
      </c>
      <c r="F29" s="66">
        <v>2</v>
      </c>
      <c r="G29" s="67">
        <f t="shared" si="5"/>
        <v>1</v>
      </c>
      <c r="H29" s="65">
        <v>0.3</v>
      </c>
      <c r="I29" s="66">
        <v>6</v>
      </c>
      <c r="J29" s="67">
        <f t="shared" si="6"/>
        <v>1.7999999999999998</v>
      </c>
      <c r="K29" s="50">
        <f t="shared" si="7"/>
        <v>4</v>
      </c>
    </row>
    <row r="30" spans="1:11" ht="15.75">
      <c r="A30" s="64" t="s">
        <v>111</v>
      </c>
      <c r="B30" s="70">
        <v>0.2</v>
      </c>
      <c r="C30" s="66">
        <v>4</v>
      </c>
      <c r="D30" s="67">
        <f t="shared" si="4"/>
        <v>0.8</v>
      </c>
      <c r="E30" s="65">
        <v>0.5</v>
      </c>
      <c r="F30" s="66">
        <v>7</v>
      </c>
      <c r="G30" s="67">
        <f t="shared" si="5"/>
        <v>3.5</v>
      </c>
      <c r="H30" s="65">
        <v>0.3</v>
      </c>
      <c r="I30" s="66">
        <v>7</v>
      </c>
      <c r="J30" s="67">
        <f t="shared" si="6"/>
        <v>2.1</v>
      </c>
      <c r="K30" s="50">
        <f t="shared" si="7"/>
        <v>6.4</v>
      </c>
    </row>
    <row r="31" spans="1:11" ht="15.75">
      <c r="A31" s="79"/>
      <c r="B31" s="82"/>
      <c r="C31" s="81"/>
      <c r="D31" s="80"/>
      <c r="E31" s="80"/>
      <c r="F31" s="81"/>
      <c r="G31" s="80"/>
      <c r="H31" s="80"/>
      <c r="I31" s="81"/>
      <c r="J31" s="80"/>
      <c r="K31" s="83"/>
    </row>
    <row r="32" spans="1:11" ht="16.5" thickBot="1">
      <c r="A32" s="79"/>
      <c r="B32" s="82"/>
      <c r="C32" s="81"/>
      <c r="D32" s="80"/>
      <c r="E32" s="80"/>
      <c r="F32" s="81"/>
      <c r="G32" s="80"/>
      <c r="H32" s="80"/>
      <c r="I32" s="81"/>
      <c r="J32" s="80"/>
      <c r="K32" s="83"/>
    </row>
    <row r="33" spans="2:11" ht="16.5" thickBot="1">
      <c r="B33" s="100" t="s">
        <v>115</v>
      </c>
      <c r="C33" s="101"/>
      <c r="D33" s="101"/>
      <c r="E33" s="101"/>
      <c r="F33" s="101"/>
      <c r="G33" s="101"/>
      <c r="H33" s="101"/>
      <c r="I33" s="101"/>
      <c r="J33" s="101"/>
      <c r="K33" s="102"/>
    </row>
    <row r="34" spans="2:11" ht="71.25" customHeight="1" thickBot="1">
      <c r="B34" s="103" t="s">
        <v>102</v>
      </c>
      <c r="C34" s="104"/>
      <c r="D34" s="105"/>
      <c r="E34" s="103" t="s">
        <v>103</v>
      </c>
      <c r="F34" s="104"/>
      <c r="G34" s="105"/>
      <c r="H34" s="103" t="s">
        <v>104</v>
      </c>
      <c r="I34" s="104"/>
      <c r="J34" s="105"/>
      <c r="K34" s="59"/>
    </row>
    <row r="35" spans="1:17" ht="174.75">
      <c r="A35" s="97" t="s">
        <v>29</v>
      </c>
      <c r="B35" s="96" t="s">
        <v>1</v>
      </c>
      <c r="C35" s="61" t="s">
        <v>2</v>
      </c>
      <c r="D35" s="62" t="s">
        <v>3</v>
      </c>
      <c r="E35" s="60" t="s">
        <v>1</v>
      </c>
      <c r="F35" s="61" t="s">
        <v>2</v>
      </c>
      <c r="G35" s="62" t="s">
        <v>3</v>
      </c>
      <c r="H35" s="60" t="s">
        <v>1</v>
      </c>
      <c r="I35" s="61" t="s">
        <v>2</v>
      </c>
      <c r="J35" s="62" t="s">
        <v>3</v>
      </c>
      <c r="K35" s="63" t="s">
        <v>0</v>
      </c>
      <c r="L35" s="69" t="s">
        <v>26</v>
      </c>
      <c r="M35" s="78" t="s">
        <v>28</v>
      </c>
      <c r="N35" s="75" t="s">
        <v>99</v>
      </c>
      <c r="O35" s="76" t="s">
        <v>100</v>
      </c>
      <c r="P35" s="77" t="s">
        <v>101</v>
      </c>
      <c r="Q35" s="71" t="s">
        <v>98</v>
      </c>
    </row>
    <row r="36" spans="1:17" ht="15.75">
      <c r="A36" s="64" t="s">
        <v>105</v>
      </c>
      <c r="B36" s="70">
        <v>0.2</v>
      </c>
      <c r="C36" s="66">
        <v>7</v>
      </c>
      <c r="D36" s="67">
        <f>SUM(B36*C36)</f>
        <v>1.4000000000000001</v>
      </c>
      <c r="E36" s="65">
        <v>0.5</v>
      </c>
      <c r="F36" s="66">
        <v>6</v>
      </c>
      <c r="G36" s="67">
        <f>SUM(E36*F36)</f>
        <v>3</v>
      </c>
      <c r="H36" s="65">
        <v>0.3</v>
      </c>
      <c r="I36" s="66">
        <v>1</v>
      </c>
      <c r="J36" s="67">
        <f>SUM(H36*I36)</f>
        <v>0.3</v>
      </c>
      <c r="K36" s="50">
        <f>SUM(D36+G36+J36)</f>
        <v>4.7</v>
      </c>
      <c r="L36" s="52">
        <f>SUM(K13+K24++K36)/3</f>
        <v>4.366666666666666</v>
      </c>
      <c r="M36" s="51">
        <f>SUM(K13+K24+K36)</f>
        <v>13.099999999999998</v>
      </c>
      <c r="N36" s="73">
        <v>0</v>
      </c>
      <c r="O36" s="74">
        <f aca="true" t="shared" si="8" ref="O36:O42">SUM(M36*N36)</f>
        <v>0</v>
      </c>
      <c r="P36" s="74">
        <f aca="true" t="shared" si="9" ref="P36:P42">M36-O36</f>
        <v>13.099999999999998</v>
      </c>
      <c r="Q36" s="72">
        <v>6</v>
      </c>
    </row>
    <row r="37" spans="1:17" ht="15.75">
      <c r="A37" s="68" t="s">
        <v>106</v>
      </c>
      <c r="B37" s="70">
        <v>0.2</v>
      </c>
      <c r="C37" s="66">
        <v>5</v>
      </c>
      <c r="D37" s="67">
        <f aca="true" t="shared" si="10" ref="D37:D42">SUM(B37*C37)</f>
        <v>1</v>
      </c>
      <c r="E37" s="65">
        <v>0.5</v>
      </c>
      <c r="F37" s="66">
        <v>5</v>
      </c>
      <c r="G37" s="67">
        <f aca="true" t="shared" si="11" ref="G37:G42">SUM(E37*F37)</f>
        <v>2.5</v>
      </c>
      <c r="H37" s="65">
        <v>0.3</v>
      </c>
      <c r="I37" s="66">
        <v>2</v>
      </c>
      <c r="J37" s="67">
        <f aca="true" t="shared" si="12" ref="J37:J42">SUM(H37*I37)</f>
        <v>0.6</v>
      </c>
      <c r="K37" s="50">
        <f aca="true" t="shared" si="13" ref="K37:K42">SUM(D37+G37+J37)</f>
        <v>4.1</v>
      </c>
      <c r="L37" s="52">
        <f aca="true" t="shared" si="14" ref="L37:L42">SUM(K14+K25++K37)/3</f>
        <v>2.4</v>
      </c>
      <c r="M37" s="51">
        <f aca="true" t="shared" si="15" ref="M37:M42">SUM(K14+K25+K37)</f>
        <v>7.199999999999999</v>
      </c>
      <c r="N37" s="73">
        <v>0</v>
      </c>
      <c r="O37" s="74">
        <f t="shared" si="8"/>
        <v>0</v>
      </c>
      <c r="P37" s="74">
        <f t="shared" si="9"/>
        <v>7.199999999999999</v>
      </c>
      <c r="Q37" s="72">
        <v>1</v>
      </c>
    </row>
    <row r="38" spans="1:17" ht="15.75">
      <c r="A38" s="86" t="s">
        <v>107</v>
      </c>
      <c r="B38" s="70">
        <v>0.2</v>
      </c>
      <c r="C38" s="66">
        <v>6</v>
      </c>
      <c r="D38" s="67">
        <f t="shared" si="10"/>
        <v>1.2000000000000002</v>
      </c>
      <c r="E38" s="65">
        <v>0.5</v>
      </c>
      <c r="F38" s="66">
        <v>3</v>
      </c>
      <c r="G38" s="67">
        <f t="shared" si="11"/>
        <v>1.5</v>
      </c>
      <c r="H38" s="65">
        <v>0.3</v>
      </c>
      <c r="I38" s="66">
        <v>3</v>
      </c>
      <c r="J38" s="67">
        <f t="shared" si="12"/>
        <v>0.8999999999999999</v>
      </c>
      <c r="K38" s="50">
        <f t="shared" si="13"/>
        <v>3.6</v>
      </c>
      <c r="L38" s="52">
        <f t="shared" si="14"/>
        <v>3.8333333333333335</v>
      </c>
      <c r="M38" s="51">
        <f t="shared" si="15"/>
        <v>11.5</v>
      </c>
      <c r="N38" s="73">
        <v>0.05</v>
      </c>
      <c r="O38" s="74">
        <f t="shared" si="8"/>
        <v>0.5750000000000001</v>
      </c>
      <c r="P38" s="74">
        <f t="shared" si="9"/>
        <v>10.925</v>
      </c>
      <c r="Q38" s="72">
        <v>3</v>
      </c>
    </row>
    <row r="39" spans="1:17" ht="16.5" customHeight="1">
      <c r="A39" s="86" t="s">
        <v>108</v>
      </c>
      <c r="B39" s="70">
        <v>0.2</v>
      </c>
      <c r="C39" s="66">
        <v>4</v>
      </c>
      <c r="D39" s="67">
        <f t="shared" si="10"/>
        <v>0.8</v>
      </c>
      <c r="E39" s="65">
        <v>0.5</v>
      </c>
      <c r="F39" s="66">
        <v>7</v>
      </c>
      <c r="G39" s="67">
        <f t="shared" si="11"/>
        <v>3.5</v>
      </c>
      <c r="H39" s="65">
        <v>0.3</v>
      </c>
      <c r="I39" s="66">
        <v>4</v>
      </c>
      <c r="J39" s="67">
        <f t="shared" si="12"/>
        <v>1.2</v>
      </c>
      <c r="K39" s="50">
        <f t="shared" si="13"/>
        <v>5.5</v>
      </c>
      <c r="L39" s="91">
        <f t="shared" si="14"/>
        <v>5.566666666666667</v>
      </c>
      <c r="M39" s="92">
        <f t="shared" si="15"/>
        <v>16.700000000000003</v>
      </c>
      <c r="N39" s="93">
        <v>0</v>
      </c>
      <c r="O39" s="94">
        <f t="shared" si="8"/>
        <v>0</v>
      </c>
      <c r="P39" s="94">
        <f t="shared" si="9"/>
        <v>16.700000000000003</v>
      </c>
      <c r="Q39" s="95">
        <v>7</v>
      </c>
    </row>
    <row r="40" spans="1:17" ht="15.75">
      <c r="A40" s="64" t="s">
        <v>109</v>
      </c>
      <c r="B40" s="70">
        <v>0.2</v>
      </c>
      <c r="C40" s="66">
        <v>1</v>
      </c>
      <c r="D40" s="67">
        <f t="shared" si="10"/>
        <v>0.2</v>
      </c>
      <c r="E40" s="65">
        <v>0.5</v>
      </c>
      <c r="F40" s="66">
        <v>1</v>
      </c>
      <c r="G40" s="67">
        <f t="shared" si="11"/>
        <v>0.5</v>
      </c>
      <c r="H40" s="65">
        <v>0.3</v>
      </c>
      <c r="I40" s="66">
        <v>5</v>
      </c>
      <c r="J40" s="67">
        <f t="shared" si="12"/>
        <v>1.5</v>
      </c>
      <c r="K40" s="90">
        <f t="shared" si="13"/>
        <v>2.2</v>
      </c>
      <c r="L40" s="74">
        <f t="shared" si="14"/>
        <v>3.2999999999999994</v>
      </c>
      <c r="M40" s="74">
        <f t="shared" si="15"/>
        <v>9.899999999999999</v>
      </c>
      <c r="N40" s="73">
        <v>0</v>
      </c>
      <c r="O40" s="74">
        <f t="shared" si="8"/>
        <v>0</v>
      </c>
      <c r="P40" s="74">
        <f t="shared" si="9"/>
        <v>9.899999999999999</v>
      </c>
      <c r="Q40" s="98">
        <v>2</v>
      </c>
    </row>
    <row r="41" spans="1:17" ht="15.75">
      <c r="A41" s="64" t="s">
        <v>110</v>
      </c>
      <c r="B41" s="70">
        <v>0.2</v>
      </c>
      <c r="C41" s="66">
        <v>3</v>
      </c>
      <c r="D41" s="67">
        <f t="shared" si="10"/>
        <v>0.6000000000000001</v>
      </c>
      <c r="E41" s="65">
        <v>0.5</v>
      </c>
      <c r="F41" s="66">
        <v>4</v>
      </c>
      <c r="G41" s="67">
        <f t="shared" si="11"/>
        <v>2</v>
      </c>
      <c r="H41" s="65">
        <v>0.3</v>
      </c>
      <c r="I41" s="66">
        <v>6</v>
      </c>
      <c r="J41" s="67">
        <f t="shared" si="12"/>
        <v>1.7999999999999998</v>
      </c>
      <c r="K41" s="90">
        <f t="shared" si="13"/>
        <v>4.4</v>
      </c>
      <c r="L41" s="74">
        <f t="shared" si="14"/>
        <v>4.233333333333333</v>
      </c>
      <c r="M41" s="74">
        <f t="shared" si="15"/>
        <v>12.700000000000001</v>
      </c>
      <c r="N41" s="73">
        <v>0</v>
      </c>
      <c r="O41" s="74">
        <f t="shared" si="8"/>
        <v>0</v>
      </c>
      <c r="P41" s="74">
        <f t="shared" si="9"/>
        <v>12.700000000000001</v>
      </c>
      <c r="Q41" s="98">
        <v>4</v>
      </c>
    </row>
    <row r="42" spans="1:17" ht="15.75">
      <c r="A42" s="64" t="s">
        <v>111</v>
      </c>
      <c r="B42" s="70">
        <v>0.2</v>
      </c>
      <c r="C42" s="66">
        <v>2</v>
      </c>
      <c r="D42" s="67">
        <f t="shared" si="10"/>
        <v>0.4</v>
      </c>
      <c r="E42" s="65">
        <v>0.5</v>
      </c>
      <c r="F42" s="66">
        <v>2</v>
      </c>
      <c r="G42" s="67">
        <f t="shared" si="11"/>
        <v>1</v>
      </c>
      <c r="H42" s="65">
        <v>0.3</v>
      </c>
      <c r="I42" s="66">
        <v>7</v>
      </c>
      <c r="J42" s="67">
        <f t="shared" si="12"/>
        <v>2.1</v>
      </c>
      <c r="K42" s="90">
        <f t="shared" si="13"/>
        <v>3.5</v>
      </c>
      <c r="L42" s="74">
        <f t="shared" si="14"/>
        <v>4.3</v>
      </c>
      <c r="M42" s="74">
        <f t="shared" si="15"/>
        <v>12.9</v>
      </c>
      <c r="N42" s="73">
        <v>0</v>
      </c>
      <c r="O42" s="74">
        <f t="shared" si="8"/>
        <v>0</v>
      </c>
      <c r="P42" s="74">
        <f t="shared" si="9"/>
        <v>12.9</v>
      </c>
      <c r="Q42" s="98">
        <v>5</v>
      </c>
    </row>
    <row r="49" ht="50.25" customHeight="1"/>
    <row r="50" ht="15.75">
      <c r="N50" s="53"/>
    </row>
    <row r="51" ht="15.75">
      <c r="N51" s="53"/>
    </row>
    <row r="52" ht="15.75">
      <c r="N52" s="53"/>
    </row>
    <row r="53" ht="15.75">
      <c r="N53" s="53"/>
    </row>
    <row r="54" ht="15.75">
      <c r="N54" s="53"/>
    </row>
  </sheetData>
  <sheetProtection selectLockedCells="1"/>
  <mergeCells count="12">
    <mergeCell ref="B33:K33"/>
    <mergeCell ref="B34:D34"/>
    <mergeCell ref="E34:G34"/>
    <mergeCell ref="H34:J34"/>
    <mergeCell ref="B10:K10"/>
    <mergeCell ref="B11:D11"/>
    <mergeCell ref="H11:J11"/>
    <mergeCell ref="E11:G11"/>
    <mergeCell ref="B21:K21"/>
    <mergeCell ref="B22:D22"/>
    <mergeCell ref="E22:G22"/>
    <mergeCell ref="H22:J22"/>
  </mergeCells>
  <printOptions/>
  <pageMargins left="0.5" right="0.114583333" top="0.291666666666667" bottom="0.25" header="0.3" footer="0.3"/>
  <pageSetup fitToHeight="1" fitToWidth="1" horizontalDpi="300" verticalDpi="300" orientation="portrait" scale="56" r:id="rId2"/>
  <rowBreaks count="1" manualBreakCount="1">
    <brk id="56" max="255" man="1"/>
  </rowBreaks>
  <colBreaks count="1" manualBreakCount="1">
    <brk id="64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106" t="s">
        <v>32</v>
      </c>
      <c r="B3" s="107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106"/>
      <c r="B4" s="108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106"/>
      <c r="B5" s="109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106"/>
      <c r="B6" s="110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106"/>
      <c r="B7" s="110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106"/>
      <c r="B8" s="110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106"/>
      <c r="B9" s="110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106"/>
      <c r="B10" s="110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106"/>
      <c r="B11" s="110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106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106" t="s">
        <v>31</v>
      </c>
      <c r="B16" s="107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106"/>
      <c r="B17" s="108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106"/>
      <c r="B18" s="109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106"/>
      <c r="B19" s="110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106"/>
      <c r="B20" s="110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106"/>
      <c r="B21" s="110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106"/>
      <c r="B22" s="110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106"/>
      <c r="B23" s="110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106"/>
      <c r="B24" s="110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106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106" t="s">
        <v>30</v>
      </c>
      <c r="B29" s="107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106"/>
      <c r="B30" s="108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106"/>
      <c r="B31" s="109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106"/>
      <c r="B32" s="110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106"/>
      <c r="B33" s="110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106"/>
      <c r="B34" s="110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106"/>
      <c r="B35" s="110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106"/>
      <c r="B36" s="110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106"/>
      <c r="B37" s="110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106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Barry Sageman</cp:lastModifiedBy>
  <cp:lastPrinted>2014-04-15T16:25:28Z</cp:lastPrinted>
  <dcterms:created xsi:type="dcterms:W3CDTF">2012-03-05T13:08:53Z</dcterms:created>
  <dcterms:modified xsi:type="dcterms:W3CDTF">2015-01-22T16:17:19Z</dcterms:modified>
  <cp:category/>
  <cp:version/>
  <cp:contentType/>
  <cp:contentStatus/>
</cp:coreProperties>
</file>